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3C16E34-E78C-4D5E-BF8F-3525B63B2943}" xr6:coauthVersionLast="47" xr6:coauthVersionMax="47" xr10:uidLastSave="{00000000-0000-0000-0000-000000000000}"/>
  <bookViews>
    <workbookView xWindow="-108" yWindow="-108" windowWidth="23256" windowHeight="12456" activeTab="7" xr2:uid="{00000000-000D-0000-FFFF-FFFF00000000}"/>
  </bookViews>
  <sheets>
    <sheet name="Rekap Progress" sheetId="1" r:id="rId1"/>
    <sheet name="Menu Utama" sheetId="2" r:id="rId2"/>
    <sheet name="Geografi" sheetId="3" r:id="rId3"/>
    <sheet name="Iklim" sheetId="4" r:id="rId4"/>
    <sheet name="Pemerintahan" sheetId="5" r:id="rId5"/>
    <sheet name="Penduduk" sheetId="6" r:id="rId6"/>
    <sheet name="Sosial" sheetId="7" r:id="rId7"/>
    <sheet name="Industri" sheetId="8" r:id="rId8"/>
    <sheet name="Pertanian" sheetId="9" r:id="rId9"/>
    <sheet name="Transportasi" sheetId="10" r:id="rId10"/>
    <sheet name="Keuangan" sheetId="11" r:id="rId11"/>
    <sheet name="Kesejahteraan" sheetId="12" r:id="rId12"/>
    <sheet name="Tabel Tambahan" sheetId="13" r:id="rId13"/>
    <sheet name="PIC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8" roundtripDataChecksum="do9lU2Nt7KkQKZsgdzMqOLVFCvYQbhkKMYJ+ofcnXRU="/>
    </ext>
  </extLst>
</workbook>
</file>

<file path=xl/calcChain.xml><?xml version="1.0" encoding="utf-8"?>
<calcChain xmlns="http://schemas.openxmlformats.org/spreadsheetml/2006/main">
  <c r="A1" i="14" l="1"/>
  <c r="I110" i="12"/>
  <c r="H110" i="12"/>
  <c r="G110" i="12"/>
  <c r="F110" i="12"/>
  <c r="E110" i="12"/>
  <c r="D110" i="12"/>
  <c r="A101" i="12"/>
  <c r="D69" i="1" s="1"/>
  <c r="E97" i="12"/>
  <c r="D97" i="12"/>
  <c r="A89" i="12"/>
  <c r="D68" i="1" s="1"/>
  <c r="D85" i="12"/>
  <c r="A77" i="12"/>
  <c r="D73" i="12"/>
  <c r="A58" i="12"/>
  <c r="D66" i="1" s="1"/>
  <c r="D54" i="12"/>
  <c r="A42" i="12"/>
  <c r="D65" i="1" s="1"/>
  <c r="F38" i="12"/>
  <c r="E38" i="12"/>
  <c r="D38" i="12"/>
  <c r="A30" i="12"/>
  <c r="D64" i="1" s="1"/>
  <c r="E26" i="12"/>
  <c r="D26" i="12"/>
  <c r="A18" i="12"/>
  <c r="D63" i="1" s="1"/>
  <c r="E14" i="12"/>
  <c r="D14" i="12"/>
  <c r="A6" i="12"/>
  <c r="F28" i="11"/>
  <c r="E28" i="11"/>
  <c r="D28" i="11"/>
  <c r="A19" i="11"/>
  <c r="H15" i="11"/>
  <c r="G15" i="11"/>
  <c r="F15" i="11"/>
  <c r="E15" i="11"/>
  <c r="D15" i="11"/>
  <c r="A6" i="11"/>
  <c r="F70" i="10"/>
  <c r="E70" i="10"/>
  <c r="D70" i="10"/>
  <c r="A62" i="10"/>
  <c r="F58" i="10"/>
  <c r="E58" i="10"/>
  <c r="D58" i="10"/>
  <c r="A50" i="10"/>
  <c r="D58" i="1" s="1"/>
  <c r="E47" i="10"/>
  <c r="D47" i="10"/>
  <c r="A39" i="10"/>
  <c r="D57" i="1" s="1"/>
  <c r="E36" i="10"/>
  <c r="D36" i="10"/>
  <c r="A28" i="10"/>
  <c r="E25" i="10"/>
  <c r="D25" i="10"/>
  <c r="A17" i="10"/>
  <c r="D55" i="1" s="1"/>
  <c r="E14" i="10"/>
  <c r="D14" i="10"/>
  <c r="A6" i="10"/>
  <c r="D112" i="9"/>
  <c r="A101" i="9"/>
  <c r="E97" i="9"/>
  <c r="D97" i="9"/>
  <c r="A88" i="9"/>
  <c r="D46" i="1" s="1"/>
  <c r="D84" i="9"/>
  <c r="A75" i="9"/>
  <c r="D45" i="1" s="1"/>
  <c r="D72" i="9"/>
  <c r="A66" i="9"/>
  <c r="D44" i="1" s="1"/>
  <c r="D63" i="9"/>
  <c r="A58" i="9"/>
  <c r="D55" i="9"/>
  <c r="A50" i="9"/>
  <c r="F47" i="9"/>
  <c r="E47" i="9"/>
  <c r="D47" i="9"/>
  <c r="A41" i="9"/>
  <c r="G38" i="9"/>
  <c r="E38" i="9"/>
  <c r="D38" i="9"/>
  <c r="F37" i="9"/>
  <c r="F36" i="9"/>
  <c r="F35" i="9"/>
  <c r="F34" i="9"/>
  <c r="F33" i="9"/>
  <c r="F38" i="9" s="1"/>
  <c r="G27" i="9"/>
  <c r="F27" i="9"/>
  <c r="E27" i="9"/>
  <c r="D27" i="9"/>
  <c r="A14" i="9"/>
  <c r="D39" i="1" s="1"/>
  <c r="G10" i="9"/>
  <c r="F10" i="9"/>
  <c r="E10" i="9"/>
  <c r="D10" i="9"/>
  <c r="A6" i="9"/>
  <c r="D38" i="1" s="1"/>
  <c r="F81" i="8"/>
  <c r="E81" i="8"/>
  <c r="D81" i="8"/>
  <c r="A72" i="8"/>
  <c r="F69" i="8"/>
  <c r="E69" i="8"/>
  <c r="A55" i="8"/>
  <c r="D52" i="1" s="1"/>
  <c r="G51" i="8"/>
  <c r="F51" i="8"/>
  <c r="E51" i="8"/>
  <c r="D51" i="8"/>
  <c r="A42" i="8"/>
  <c r="D51" i="1" s="1"/>
  <c r="E38" i="8"/>
  <c r="D38" i="8"/>
  <c r="A29" i="8"/>
  <c r="F26" i="8"/>
  <c r="E26" i="8"/>
  <c r="D26" i="8"/>
  <c r="A20" i="8"/>
  <c r="E15" i="8"/>
  <c r="D15" i="8"/>
  <c r="A6" i="8"/>
  <c r="D48" i="1" s="1"/>
  <c r="E186" i="7"/>
  <c r="D186" i="7"/>
  <c r="A178" i="7"/>
  <c r="E174" i="7"/>
  <c r="D174" i="7"/>
  <c r="A166" i="7"/>
  <c r="D162" i="7"/>
  <c r="A154" i="7"/>
  <c r="D150" i="7"/>
  <c r="A144" i="7"/>
  <c r="D34" i="1" s="1"/>
  <c r="E140" i="7"/>
  <c r="D140" i="7"/>
  <c r="A131" i="7"/>
  <c r="D33" i="1" s="1"/>
  <c r="D128" i="7"/>
  <c r="A122" i="7"/>
  <c r="D32" i="1" s="1"/>
  <c r="F118" i="7"/>
  <c r="E118" i="7"/>
  <c r="D118" i="7"/>
  <c r="A110" i="7"/>
  <c r="D107" i="7"/>
  <c r="A100" i="7"/>
  <c r="D97" i="7"/>
  <c r="A91" i="7"/>
  <c r="D29" i="1" s="1"/>
  <c r="D87" i="7"/>
  <c r="A82" i="7"/>
  <c r="D28" i="1" s="1"/>
  <c r="D78" i="7"/>
  <c r="A71" i="7"/>
  <c r="D27" i="1" s="1"/>
  <c r="E67" i="7"/>
  <c r="D67" i="7"/>
  <c r="A58" i="7"/>
  <c r="E54" i="7"/>
  <c r="D54" i="7"/>
  <c r="A45" i="7"/>
  <c r="E41" i="7"/>
  <c r="D41" i="7"/>
  <c r="A32" i="7"/>
  <c r="E28" i="7"/>
  <c r="D28" i="7"/>
  <c r="A19" i="7"/>
  <c r="E15" i="7"/>
  <c r="D15" i="7"/>
  <c r="A6" i="7"/>
  <c r="D22" i="1" s="1"/>
  <c r="E53" i="6"/>
  <c r="D53" i="6"/>
  <c r="A40" i="6"/>
  <c r="D21" i="1" s="1"/>
  <c r="E36" i="6"/>
  <c r="D36" i="6"/>
  <c r="F36" i="6" s="1"/>
  <c r="F35" i="6"/>
  <c r="F34" i="6"/>
  <c r="F33" i="6"/>
  <c r="F32" i="6"/>
  <c r="F31" i="6"/>
  <c r="F30" i="6"/>
  <c r="A28" i="6"/>
  <c r="E25" i="6"/>
  <c r="D25" i="6"/>
  <c r="F25" i="6" s="1"/>
  <c r="F24" i="6"/>
  <c r="F23" i="6"/>
  <c r="F22" i="6"/>
  <c r="F21" i="6"/>
  <c r="F20" i="6"/>
  <c r="F19" i="6"/>
  <c r="A17" i="6"/>
  <c r="E14" i="6"/>
  <c r="D14" i="6"/>
  <c r="F13" i="6"/>
  <c r="F12" i="6"/>
  <c r="F11" i="6"/>
  <c r="F10" i="6"/>
  <c r="F9" i="6"/>
  <c r="F8" i="6"/>
  <c r="F14" i="6" s="1"/>
  <c r="F134" i="5"/>
  <c r="F133" i="5"/>
  <c r="F132" i="5"/>
  <c r="F131" i="5"/>
  <c r="F130" i="5"/>
  <c r="F129" i="5"/>
  <c r="G124" i="5"/>
  <c r="F124" i="5"/>
  <c r="E124" i="5"/>
  <c r="D124" i="5"/>
  <c r="A115" i="5"/>
  <c r="D17" i="1" s="1"/>
  <c r="G111" i="5"/>
  <c r="F111" i="5"/>
  <c r="E111" i="5"/>
  <c r="D111" i="5"/>
  <c r="A103" i="5"/>
  <c r="D16" i="1" s="1"/>
  <c r="D96" i="5"/>
  <c r="D93" i="5"/>
  <c r="D99" i="5" s="1"/>
  <c r="A91" i="5"/>
  <c r="D15" i="1" s="1"/>
  <c r="F87" i="5"/>
  <c r="E87" i="5"/>
  <c r="D87" i="5"/>
  <c r="F86" i="5"/>
  <c r="F85" i="5"/>
  <c r="F84" i="5"/>
  <c r="F83" i="5"/>
  <c r="F82" i="5"/>
  <c r="F81" i="5"/>
  <c r="F80" i="5"/>
  <c r="F79" i="5"/>
  <c r="F78" i="5"/>
  <c r="A76" i="5"/>
  <c r="D14" i="1" s="1"/>
  <c r="D72" i="5"/>
  <c r="A65" i="5"/>
  <c r="D13" i="1" s="1"/>
  <c r="F62" i="5"/>
  <c r="E62" i="5"/>
  <c r="A54" i="5"/>
  <c r="A42" i="5"/>
  <c r="A30" i="5"/>
  <c r="D10" i="1" s="1"/>
  <c r="A18" i="5"/>
  <c r="D9" i="1" s="1"/>
  <c r="A6" i="5"/>
  <c r="A24" i="4"/>
  <c r="E20" i="4"/>
  <c r="D20" i="4"/>
  <c r="A6" i="4"/>
  <c r="A30" i="3"/>
  <c r="D5" i="1" s="1"/>
  <c r="A19" i="3"/>
  <c r="D4" i="1" s="1"/>
  <c r="E14" i="3"/>
  <c r="D14" i="3"/>
  <c r="A6" i="3"/>
  <c r="C69" i="1"/>
  <c r="C68" i="1"/>
  <c r="D67" i="1"/>
  <c r="C67" i="1"/>
  <c r="C66" i="1"/>
  <c r="C65" i="1"/>
  <c r="C64" i="1"/>
  <c r="C63" i="1"/>
  <c r="D62" i="1"/>
  <c r="C62" i="1"/>
  <c r="D61" i="1"/>
  <c r="C61" i="1"/>
  <c r="D60" i="1"/>
  <c r="C60" i="1"/>
  <c r="D59" i="1"/>
  <c r="C59" i="1"/>
  <c r="C58" i="1"/>
  <c r="C57" i="1"/>
  <c r="D56" i="1"/>
  <c r="C56" i="1"/>
  <c r="C55" i="1"/>
  <c r="D54" i="1"/>
  <c r="C54" i="1"/>
  <c r="D53" i="1"/>
  <c r="C53" i="1"/>
  <c r="C52" i="1"/>
  <c r="C51" i="1"/>
  <c r="D50" i="1"/>
  <c r="C50" i="1"/>
  <c r="D49" i="1"/>
  <c r="C49" i="1"/>
  <c r="C48" i="1"/>
  <c r="D47" i="1"/>
  <c r="C47" i="1"/>
  <c r="C46" i="1"/>
  <c r="C45" i="1"/>
  <c r="C44" i="1"/>
  <c r="D43" i="1"/>
  <c r="C43" i="1"/>
  <c r="D42" i="1"/>
  <c r="C42" i="1"/>
  <c r="D41" i="1"/>
  <c r="C41" i="1"/>
  <c r="C40" i="1"/>
  <c r="C39" i="1"/>
  <c r="C38" i="1"/>
  <c r="D37" i="1"/>
  <c r="C37" i="1"/>
  <c r="D36" i="1"/>
  <c r="C36" i="1"/>
  <c r="D35" i="1"/>
  <c r="C35" i="1"/>
  <c r="C34" i="1"/>
  <c r="C33" i="1"/>
  <c r="C32" i="1"/>
  <c r="D31" i="1"/>
  <c r="C31" i="1"/>
  <c r="D30" i="1"/>
  <c r="C30" i="1"/>
  <c r="C29" i="1"/>
  <c r="C28" i="1"/>
  <c r="C27" i="1"/>
  <c r="D26" i="1"/>
  <c r="C26" i="1"/>
  <c r="D25" i="1"/>
  <c r="C25" i="1"/>
  <c r="D24" i="1"/>
  <c r="C24" i="1"/>
  <c r="D23" i="1"/>
  <c r="C23" i="1"/>
  <c r="C22" i="1"/>
  <c r="C21" i="1"/>
  <c r="D20" i="1"/>
  <c r="C20" i="1"/>
  <c r="D19" i="1"/>
  <c r="C19" i="1"/>
  <c r="C18" i="1"/>
  <c r="C17" i="1"/>
  <c r="C16" i="1"/>
  <c r="C15" i="1"/>
  <c r="C14" i="1"/>
  <c r="C13" i="1"/>
  <c r="D12" i="1"/>
  <c r="C12" i="1"/>
  <c r="D11" i="1"/>
  <c r="C11" i="1"/>
  <c r="C10" i="1"/>
  <c r="C9" i="1"/>
  <c r="D8" i="1"/>
  <c r="C8" i="1"/>
  <c r="D7" i="1"/>
  <c r="C7" i="1"/>
  <c r="D6" i="1"/>
  <c r="C6" i="1"/>
  <c r="C5" i="1"/>
  <c r="C4" i="1"/>
  <c r="D3" i="1"/>
  <c r="C3" i="1"/>
  <c r="A30" i="9" l="1"/>
  <c r="D40" i="1" s="1"/>
  <c r="A6" i="6"/>
  <c r="D18" i="1" s="1"/>
</calcChain>
</file>

<file path=xl/sharedStrings.xml><?xml version="1.0" encoding="utf-8"?>
<sst xmlns="http://schemas.openxmlformats.org/spreadsheetml/2006/main" count="1404" uniqueCount="544">
  <si>
    <t>Target</t>
  </si>
  <si>
    <t>Penyelesaian</t>
  </si>
  <si>
    <t>Geografi</t>
  </si>
  <si>
    <t>Luas Wilayah Menurut Desa</t>
  </si>
  <si>
    <t>Jarak Kampung ke Ibukota Kecamatan dan Ibukota Kabupaten</t>
  </si>
  <si>
    <t>Letak Geografis Kampung</t>
  </si>
  <si>
    <t>Iklim</t>
  </si>
  <si>
    <t>Jumlah Curah Hujan dan Hari Hujan Menurut Bulan</t>
  </si>
  <si>
    <t>Ketinggian Kampung (Di Atas Oermukaan Air Laut) dan Sumber Air Minum</t>
  </si>
  <si>
    <t>Pemerintahan</t>
  </si>
  <si>
    <t>Status Pemerintahan dan Keberadaan Aparat Menurut Kampung</t>
  </si>
  <si>
    <t>Status Pemerintahan dan Kondisi Usia Aparat Menurut Kampung</t>
  </si>
  <si>
    <t>Status Pemerintahan dan Jenis Kelamin Aparat Menurut Kampung</t>
  </si>
  <si>
    <t>Status Pemerintahan dan Tingkat Pendidikan Aparat Menurut Kampung</t>
  </si>
  <si>
    <t>Status Pemerintahan dan Jumlah Rukun Tetangga Menurut Kampung</t>
  </si>
  <si>
    <t>Banyaknya PNS di Kantor Kecamatan Menurut Golongan</t>
  </si>
  <si>
    <t>Banyaknya PNS di Kantor Kecamatan Menurut Tingkat Pendidikan yang Ditamatkan</t>
  </si>
  <si>
    <t>Banyaknya PNS di Kantor Kecamatan Menurut Status Tenaga Kerja dan Jenis Kelamin</t>
  </si>
  <si>
    <t>Banyaknya Petugas dan Sarana Kamtibnas Menurut Kampung</t>
  </si>
  <si>
    <t>Banyaknya Dinas Vertikal, dan Dinas Otonom</t>
  </si>
  <si>
    <t>Penduduk</t>
  </si>
  <si>
    <t>Luas Wilayah, Jumlah Penduduk dan Kepadatan Penduduk Menurut Kampung</t>
  </si>
  <si>
    <t>Jumlah Penduduk Menurut Jenis Kelamin dan Kampung (Jiwa)</t>
  </si>
  <si>
    <t>Jumlah Penduduk Menurut Jesni Kelamin dan Seks Rasio</t>
  </si>
  <si>
    <t>Jumlah Penduduk Berdasarkan Suku</t>
  </si>
  <si>
    <t>Sosial</t>
  </si>
  <si>
    <t>Banyaknya Sekolah Taman Kanak-Kanak (TK) Menurut Jenis dan Kampung</t>
  </si>
  <si>
    <t>Banyaknya Sekolah Dasar (SD) dan Sederajat Menurut Jenis dan Kampung</t>
  </si>
  <si>
    <t>Banyaknya Sekolah LAnjutan Tingkat Pertama (SLTP) dan Sederajat Menurut Jenis dan Kampung</t>
  </si>
  <si>
    <t>Banyaknya Sekolah Menengah Umum (SMU) dan Sederajat Menurut Jenis dan Kampung</t>
  </si>
  <si>
    <t>Banyaknya Sekolah Menengah Kejuruan (SMK) dan Sederajat Menurut Jenis dan Kampung</t>
  </si>
  <si>
    <t>Banyaknya Sarana Ibadah Menurut Jenis</t>
  </si>
  <si>
    <t>Banyaknya Sarana Ibadah Agama Islam Menurut Jenis</t>
  </si>
  <si>
    <t>Banyaknya Status Pernikahan Menurut Jenis</t>
  </si>
  <si>
    <t>Banyaknya Fasilitas Kesehatan Menurut Jenis</t>
  </si>
  <si>
    <t>Jumlah Petugas Kesehatan Menurut Kampung</t>
  </si>
  <si>
    <t>Banyaknya Klinik KB, PUS, Akseptor Aktif dan Baru</t>
  </si>
  <si>
    <t>Pencapaian Peserta KB Aktif dan Baru Menurut Metode Kontrasepsi</t>
  </si>
  <si>
    <t>Banyaknya Sarana Keluarga Berencana</t>
  </si>
  <si>
    <t>Bahan Bakar yang Digunakan Masyarakat Menurut Kampung</t>
  </si>
  <si>
    <t>Tempat Buang Sampah dan Buang Air Besar Sebagian Besar Masyarakat Menurut Kampung</t>
  </si>
  <si>
    <t>Kondisi Fasilitas Listrik Masyarakat Menurut Kampung</t>
  </si>
  <si>
    <t>Pertanian</t>
  </si>
  <si>
    <t>Luas Panen, Hasil per Hektar dan Produksi Padi Sawah dan Padi Ladang</t>
  </si>
  <si>
    <t>Luas Areal dan Produksi Tanaman Perkebunan Menurut Komoditi</t>
  </si>
  <si>
    <t>Populasi dan Produksi Daging Ternak Menurut Jenisnya</t>
  </si>
  <si>
    <t>Populasi dan Produksi Daging Unggas Menurut Jenisnya</t>
  </si>
  <si>
    <t>Produksi Telur Menurut Jenis Unggas</t>
  </si>
  <si>
    <t>Banyaknya Sarana Penangkapan Ikan Milik Nelayan Menurut Jenisnya</t>
  </si>
  <si>
    <t>Luas Areal Penangkapan Ikan Menurut Jenisnya</t>
  </si>
  <si>
    <t>Jumlah Budidaya Ikan Menurut Jenisnya</t>
  </si>
  <si>
    <t>Budidaya Ikan Dalam Keramba Menurut KK dan Kampung</t>
  </si>
  <si>
    <t>Produksi Ikan Hasil Tangkapan dan Budidaya Menurut Jenisnya</t>
  </si>
  <si>
    <t>Perindustrian, Perdagangan, dan Akomodasi</t>
  </si>
  <si>
    <t>Keberadaan Pasar dan Pertokoan Menurut Kampung</t>
  </si>
  <si>
    <t>Banyaknya Pasar Tanpa Bangunan, Mini Market dan Restoran Menurut Kampung</t>
  </si>
  <si>
    <t>Keberadaan Lokalisasi dan Agen TKW Menurut Kampung</t>
  </si>
  <si>
    <t>Jumlah Bengkel, Tambal Ban dan Reparasi Elektronik</t>
  </si>
  <si>
    <t>Hotel, Jumlah Kamar dan Tarif</t>
  </si>
  <si>
    <t>Toko, Kios dan Rumah Makan</t>
  </si>
  <si>
    <t>Transportasi dan Konstruksi</t>
  </si>
  <si>
    <t>Kondisi Transportasi Jalan Menurut Kampung</t>
  </si>
  <si>
    <t>Kondisi Sarana Komunikasi Menurut Kampung</t>
  </si>
  <si>
    <t>Kondisi Sarana Komunikasi Menurut Kampung (Lanjutan)</t>
  </si>
  <si>
    <t xml:space="preserve">Kondisi Sarana Olahraga Menurut Kampung </t>
  </si>
  <si>
    <t>Kondisi Bangunan Tempat Tinggal Menurut Kampung</t>
  </si>
  <si>
    <t>Keuangan</t>
  </si>
  <si>
    <t>Banyaknya Koperasi Menurut Kegiatannya per Kampung</t>
  </si>
  <si>
    <t>Jumlah Wajib Pajak Bumi dan Bangunan (PBB)</t>
  </si>
  <si>
    <t>Kemiskinan</t>
  </si>
  <si>
    <t>Kondisi Masyarakat yang Tinggal di Bantaran Sungai Menurut Kampung</t>
  </si>
  <si>
    <t>Kondisi Pemukiman Kumuh Menurut Kampung</t>
  </si>
  <si>
    <t>Jumlah Penderita Gizi Buruk, Penerima Askeskin dan SKTM Menurut Kampung</t>
  </si>
  <si>
    <t>Banyak Penderita Menurut 10 Jenis Terbesar Penyakit (Orang)</t>
  </si>
  <si>
    <t>Banyaknya Penderita Menurut Jenis Penyakit yang Mengakibatkan Meninggal Dalam Wilayah Kecamatan</t>
  </si>
  <si>
    <t>Banyaknya Penerbitan Surat Tanah per Kampung</t>
  </si>
  <si>
    <t>Penduduk yang Bekerja dan Ketergantungan Menurut Kampung</t>
  </si>
  <si>
    <t>Jenis Budidaya Ikan Dalam Keramba Menurut Kampung</t>
  </si>
  <si>
    <t>MENU UTAMA DATA KECAMATAN</t>
  </si>
  <si>
    <t>No</t>
  </si>
  <si>
    <t>BAB</t>
  </si>
  <si>
    <t>Aksi</t>
  </si>
  <si>
    <t>GEOGRAFI</t>
  </si>
  <si>
    <t/>
  </si>
  <si>
    <t>INDUSTRI</t>
  </si>
  <si>
    <t>IKLIM</t>
  </si>
  <si>
    <t>PERTANIAN</t>
  </si>
  <si>
    <t>PEMERINTAHAN</t>
  </si>
  <si>
    <t>TRANSPORTASI</t>
  </si>
  <si>
    <t>PENDUDUK</t>
  </si>
  <si>
    <t>KEUANGAN</t>
  </si>
  <si>
    <t>SOSIAL</t>
  </si>
  <si>
    <t>KESEJAHTERAAN</t>
  </si>
  <si>
    <r>
      <rPr>
        <b/>
        <sz val="15"/>
        <color rgb="FF6FA8DC"/>
        <rFont val="Arial"/>
      </rPr>
      <t>BAB GEOGRAFI</t>
    </r>
    <r>
      <rPr>
        <b/>
        <sz val="15"/>
        <color rgb="FF000000"/>
        <rFont val="Arial"/>
      </rPr>
      <t>, DATA KECAMATAN MELAK TAHUN 2024</t>
    </r>
  </si>
  <si>
    <t>1. Tabel Luas Wilayah</t>
  </si>
  <si>
    <t>KAMPUNG
  Village</t>
  </si>
  <si>
    <t>LUAS
  Wide
  (KM2)</t>
  </si>
  <si>
    <t>PERSENTASE
  Percentage</t>
  </si>
  <si>
    <t>Catatan</t>
  </si>
  <si>
    <t>(1)</t>
  </si>
  <si>
    <t>(2)</t>
  </si>
  <si>
    <t>(3)</t>
  </si>
  <si>
    <t>(4)</t>
  </si>
  <si>
    <t>Empas</t>
  </si>
  <si>
    <t>60,96</t>
  </si>
  <si>
    <t>22,56</t>
  </si>
  <si>
    <t>Empakuq</t>
  </si>
  <si>
    <t>85,84</t>
  </si>
  <si>
    <t>31,77</t>
  </si>
  <si>
    <t>Muara Bunyut</t>
  </si>
  <si>
    <t>43,17</t>
  </si>
  <si>
    <t>15,98</t>
  </si>
  <si>
    <t>Melak Ilir</t>
  </si>
  <si>
    <t>25,50</t>
  </si>
  <si>
    <t>9,44</t>
  </si>
  <si>
    <t>Melak Ulu</t>
  </si>
  <si>
    <t>19,28</t>
  </si>
  <si>
    <t>7,14</t>
  </si>
  <si>
    <t>Muara Benangaq</t>
  </si>
  <si>
    <t>35,44</t>
  </si>
  <si>
    <t>13,12</t>
  </si>
  <si>
    <t>J U M L A H / Total</t>
  </si>
  <si>
    <t>1.1 JARAK KAMPUNG KE IBUKOTA KECAMATAN DAN IBUKOTA KABUPATEN</t>
  </si>
  <si>
    <t>JARAK (KM) /Distance</t>
  </si>
  <si>
    <t>Ibukota Kecamatan
  Capital of Sub District</t>
  </si>
  <si>
    <t>Ibukota Kabupaten
  Capital Of Regency</t>
  </si>
  <si>
    <t>12,00</t>
  </si>
  <si>
    <t>16,00</t>
  </si>
  <si>
    <t>9,00</t>
  </si>
  <si>
    <t>24,00</t>
  </si>
  <si>
    <t>10,00</t>
  </si>
  <si>
    <t>35,00</t>
  </si>
  <si>
    <t>1,00</t>
  </si>
  <si>
    <t>20,00</t>
  </si>
  <si>
    <t>0,00</t>
  </si>
  <si>
    <t>18,00</t>
  </si>
  <si>
    <t>15,00</t>
  </si>
  <si>
    <t>25,00</t>
  </si>
  <si>
    <t>1.1 LETAK GEOGRAFIS KAMPUNG 2024</t>
  </si>
  <si>
    <t>LETAK KAMPUNG
  Village Location</t>
  </si>
  <si>
    <t>LETAK GEOGRAFIS
  Geographic Location</t>
  </si>
  <si>
    <t>Contoh : Diluar kawasan hutan</t>
  </si>
  <si>
    <t>Contoh : DAS</t>
  </si>
  <si>
    <t>Ditepi kawasan hutan</t>
  </si>
  <si>
    <t>Hamparan</t>
  </si>
  <si>
    <t>Lembah/Daerah Aliran Sungai</t>
  </si>
  <si>
    <r>
      <rPr>
        <b/>
        <sz val="15"/>
        <color rgb="FF6FA8DC"/>
        <rFont val="Arial"/>
      </rPr>
      <t>BAB IKLIM</t>
    </r>
    <r>
      <rPr>
        <b/>
        <sz val="15"/>
        <color rgb="FF000000"/>
        <rFont val="Arial"/>
      </rPr>
      <t>, DATA KECAMATAN MELAK TAHUN 2024</t>
    </r>
  </si>
  <si>
    <t>2.1. JUMLAH CURAH HUJAN DAN HARI HUJAN MENURUT BULAN</t>
  </si>
  <si>
    <t>BULAN
Month</t>
  </si>
  <si>
    <t>CURAH HUJAN
  Rainfall
  (MM)</t>
  </si>
  <si>
    <t>HARI HUJAN
  Rainy Days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</si>
  <si>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</si>
  <si>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</si>
  <si>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</si>
  <si>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</si>
  <si>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</si>
  <si>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</si>
  <si>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</si>
  <si>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</si>
  <si>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</si>
  <si>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</si>
  <si>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</si>
  <si>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</si>
  <si>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RATA-RATA</t>
  </si>
  <si>
    <t>2.2. KETINGGIAN KAMPUNG (Diatas Permukaan Air Laut) DAN SUMBER AIR MINUM</t>
  </si>
  <si>
    <t>KAMPUNG
Village</t>
  </si>
  <si>
    <t>KETINGGIAN DPL (m)
  Village Level (Above Sea Level)</t>
  </si>
  <si>
    <t>SUMBER AIR MINUM
  Source Of Drinking Water</t>
  </si>
  <si>
    <t>Air Isi Ulang</t>
  </si>
  <si>
    <t>PAM/PDAM</t>
  </si>
  <si>
    <r>
      <rPr>
        <b/>
        <sz val="15"/>
        <color rgb="FF6FA8DC"/>
        <rFont val="Arial"/>
      </rPr>
      <t>BAB PEMERINTAHAN</t>
    </r>
    <r>
      <rPr>
        <b/>
        <sz val="15"/>
        <color rgb="FF000000"/>
        <rFont val="Arial"/>
      </rPr>
      <t>, DATA KECAMATAN MELAK TAHUN 2024</t>
    </r>
  </si>
  <si>
    <t>3.1. STATUS PEMERINTAHAN DAN KEBERADAAN APARAT MENURUT DESA</t>
  </si>
  <si>
    <t>STATUS
  Status</t>
  </si>
  <si>
    <t>KEBERADAAN APARAT</t>
  </si>
  <si>
    <t>Petinggi 
 Head Village</t>
  </si>
  <si>
    <t>Sekretaris
  Secretary</t>
  </si>
  <si>
    <t>BPK
  BPK</t>
  </si>
  <si>
    <t>LPMK
  LPMK</t>
  </si>
  <si>
    <t>(5)</t>
  </si>
  <si>
    <t>(6)</t>
  </si>
  <si>
    <t>(7)</t>
  </si>
  <si>
    <t>Petinggi</t>
  </si>
  <si>
    <t>Lurah</t>
  </si>
  <si>
    <t>PJ. Petinggi</t>
  </si>
  <si>
    <t>3.2. STATUS PEMERINTAHAN DAN KONDISI USIA APARAT MENURUT DESA</t>
  </si>
  <si>
    <t>KONDISI USIA APARAT</t>
  </si>
  <si>
    <t>LPMD
  LPMD</t>
  </si>
  <si>
    <t>3.3. STATUS PEMERINTAHAN DAN JENIS KELAMIN APARAT MENURUT DESA</t>
  </si>
  <si>
    <t>JENIS KELAMIN APARAT</t>
  </si>
  <si>
    <t>3.4. STATUS PEMERINTAHAN DAN TINGKAT PENDIDIKAN APARAT MENURUT DESA</t>
  </si>
  <si>
    <t>TINGKAT PENDIDIKAN APARAT</t>
  </si>
  <si>
    <t>3.5. STATUS PEMERINTAHAN DAN JUMLAH RUKUN TETANGGA MENURUT DESA</t>
  </si>
  <si>
    <t>RUKUN TETANGGA (RT)</t>
  </si>
  <si>
    <t>RUKUN WARGA(RW)</t>
  </si>
  <si>
    <t>Kampung</t>
  </si>
  <si>
    <t>Kelurahan</t>
  </si>
  <si>
    <t>JUMLAH / Total</t>
  </si>
  <si>
    <t>3.6. BANYAKNYA PNS DI KANTOR KECAMATAN MENURUT GOLONGAN</t>
  </si>
  <si>
    <t>BANYAKNYA
  Number</t>
  </si>
  <si>
    <t>GOLONGAN I</t>
  </si>
  <si>
    <t>GOLONGAN II</t>
  </si>
  <si>
    <t>GOLONGAN III</t>
  </si>
  <si>
    <t>GOLONGAN IV</t>
  </si>
  <si>
    <t>3.7. BANYAKNYA PNS DI KANTOR KECAMATAN MENURUT TINGKAT PENDIDIKAN YANG DITAMATKAN</t>
  </si>
  <si>
    <t>TINGKAT PENDIDIKAN
  Education Level</t>
  </si>
  <si>
    <t>Laki-Laki</t>
  </si>
  <si>
    <t>Perempuan</t>
  </si>
  <si>
    <t>Jumlah</t>
  </si>
  <si>
    <t>SD</t>
  </si>
  <si>
    <t>SMP</t>
  </si>
  <si>
    <t>SMU/SMA</t>
  </si>
  <si>
    <t>D I</t>
  </si>
  <si>
    <t>D II</t>
  </si>
  <si>
    <t>D III</t>
  </si>
  <si>
    <t>S1</t>
  </si>
  <si>
    <t>S2</t>
  </si>
  <si>
    <t>S3</t>
  </si>
  <si>
    <t>3.8. BANYAKNYA PNS DI KANTOR KECAMATAN MENURUT STATUS TENAGA KERJA DAN JENIS KELAMIN</t>
  </si>
  <si>
    <t>01. PNS</t>
  </si>
  <si>
    <t>Laki-laki</t>
  </si>
  <si>
    <t>02. HONORER</t>
  </si>
  <si>
    <t>3.9. BANYAKNYA PETUGAS DAN SARANA KAMTIBMAS MENURUT DESA</t>
  </si>
  <si>
    <t>POS 
  HANSIP</t>
  </si>
  <si>
    <t>POS 
  POLISI</t>
  </si>
  <si>
    <t>ANGGOTA HANSIP</t>
  </si>
  <si>
    <t>BABINSA</t>
  </si>
  <si>
    <t>3.10. BANYAKNYA DINAS VERTIKAL, DAN DINAS OTONOM</t>
  </si>
  <si>
    <t>INSTANSI
Services</t>
  </si>
  <si>
    <t>JUMLAH 
 PEGAWAI
  Number of
  Employee</t>
  </si>
  <si>
    <t>PNS/ PERSONIL
  Personnel</t>
  </si>
  <si>
    <t>TTK/PTT
  TTK/PTT</t>
  </si>
  <si>
    <t>HONOR LOKAL
  Local Honor</t>
  </si>
  <si>
    <t>KORAMIL</t>
  </si>
  <si>
    <t>KAPOLSEK</t>
  </si>
  <si>
    <t>KUA</t>
  </si>
  <si>
    <t>KANTOR CAMAT</t>
  </si>
  <si>
    <t>PUSKESMAS</t>
  </si>
  <si>
    <t>PUSTU</t>
  </si>
  <si>
    <t>BPP</t>
  </si>
  <si>
    <t>Jumlah PNS Menurut Pemerintah Daerah dan Jenis Kelamin</t>
  </si>
  <si>
    <r>
      <rPr>
        <b/>
        <sz val="11"/>
        <color theme="1"/>
        <rFont val="Arial"/>
      </rPr>
      <t xml:space="preserve">Pemerintah Daerah
</t>
    </r>
    <r>
      <rPr>
        <b/>
        <i/>
        <sz val="11"/>
        <color theme="1"/>
        <rFont val="Arial"/>
      </rPr>
      <t>Local Government</t>
    </r>
  </si>
  <si>
    <r>
      <rPr>
        <b/>
        <sz val="15"/>
        <color rgb="FF6FA8DC"/>
        <rFont val="Arial"/>
      </rPr>
      <t>BAB PENDUDUK</t>
    </r>
    <r>
      <rPr>
        <b/>
        <sz val="15"/>
        <color rgb="FF000000"/>
        <rFont val="Arial"/>
      </rPr>
      <t>, DATA KECAMATAN MELAK TAHUN 2024</t>
    </r>
  </si>
  <si>
    <t>4.1. LUAS WILAYAH, JUMLAH PENDUDUK DAN KEPADATAN PENDUDUK MENURUT DESA</t>
  </si>
  <si>
    <t>LUAS WILAYAH
  Area
  (Km2)</t>
  </si>
  <si>
    <t>JUMLAH PENDUDUK
  Population
  (Jiwa)</t>
  </si>
  <si>
    <t>KEPADATAN PENDUDUK
  Density</t>
  </si>
  <si>
    <t>LAKI-LAKI
  Male</t>
  </si>
  <si>
    <t>PEREMPUAN
  Female</t>
  </si>
  <si>
    <t>JUMLAH
  Total</t>
  </si>
  <si>
    <t>4.4. JUMLAH PENDUDUK MENURUT JENIS KELAMIN DAN SEKS RASIO</t>
  </si>
  <si>
    <t>SEKS RASIO
  Sex Ratio</t>
  </si>
  <si>
    <t>2.2 Jumlah Penduduk Berdasarkan Suku</t>
  </si>
  <si>
    <t>Desa/Kelurahan</t>
  </si>
  <si>
    <t>Dayak Tunjung</t>
  </si>
  <si>
    <t>Dayak Benuaq</t>
  </si>
  <si>
    <t>Kutai</t>
  </si>
  <si>
    <t>Jawa</t>
  </si>
  <si>
    <t>Dayak Bahau</t>
  </si>
  <si>
    <t>Banjar</t>
  </si>
  <si>
    <t>Bugis</t>
  </si>
  <si>
    <t>Dayak Kenyah</t>
  </si>
  <si>
    <t>Dayak Bentian</t>
  </si>
  <si>
    <t>Dayak Bekumpai</t>
  </si>
  <si>
    <r>
      <rPr>
        <b/>
        <sz val="15"/>
        <color rgb="FF6FA8DC"/>
        <rFont val="Arial"/>
      </rPr>
      <t>BAB SOSIAL</t>
    </r>
    <r>
      <rPr>
        <b/>
        <sz val="15"/>
        <color rgb="FF000000"/>
        <rFont val="Arial"/>
      </rPr>
      <t>, DATA KECAMATAN MELAK TAHUN 2024</t>
    </r>
  </si>
  <si>
    <t>5.1. BANYAKNYA SEKOLAH TAMAN KANAK-KANAK (TK) MENURUT JENIS DAN KAMPUNG</t>
  </si>
  <si>
    <t>TAMAN KANAK-KANAK
  Kindergarten</t>
  </si>
  <si>
    <t>NEGERI
  State</t>
  </si>
  <si>
    <t>SWASTA</t>
  </si>
  <si>
    <t>5.2. BANYAKNYA SEKOLAH DASAR (SD) DAN SEDERAJAT MENURUT JENIS DAN KAMPUNG</t>
  </si>
  <si>
    <t>SD/SEDERAJAT
  Elementary School</t>
  </si>
  <si>
    <t>5.3. BANYAKNYA SEKOLAH LANJUTAN TINGKAT PERTAMA (SLTP) DAN SEDERAJAT MENURUT JENIS DAN KAMPUNG</t>
  </si>
  <si>
    <t>SLTP/SEDERAJAT
  Junior High School</t>
  </si>
  <si>
    <t>NEGERI
  Village</t>
  </si>
  <si>
    <t>5.4. BANYAKNYA SEKOLAH MENENGAH UMUM (SMU) DAN SEDERAJAT MENURUT JENIS DAN KAMPUNG</t>
  </si>
  <si>
    <t>SMU/SEDERAJAT
  High School</t>
  </si>
  <si>
    <t>5.5. BANYAKNYA SEKOLAH MENENGAH KEJURUAN (SMK) DAN SEDERAJAT MENURUT JENIS DAN KAMPUNG</t>
  </si>
  <si>
    <t>SMK/SEDERAJAT
  High School</t>
  </si>
  <si>
    <t>5.6. BANYAKNYA SARANA IBADAH MENURUT JENIS</t>
  </si>
  <si>
    <t>Masjid</t>
  </si>
  <si>
    <t>Gereja Katolik</t>
  </si>
  <si>
    <t>Gereja Protestan</t>
  </si>
  <si>
    <t>Pura</t>
  </si>
  <si>
    <t>Vihara</t>
  </si>
  <si>
    <t>5.7. BANYAKNYA SARANA IBADAH AGAMA ISLAM MENURUT JENIS</t>
  </si>
  <si>
    <t>Langgar</t>
  </si>
  <si>
    <t>Mushola</t>
  </si>
  <si>
    <t>5.8. BANYAKNYA STATUS PERNIKAHAN MENURUT JENIS</t>
  </si>
  <si>
    <t>Nikah</t>
  </si>
  <si>
    <t>Talak</t>
  </si>
  <si>
    <t>Cerai</t>
  </si>
  <si>
    <t>Rujuk</t>
  </si>
  <si>
    <t>5.9. BANYAKNYA FASILITAS KESEHATAN MENURUT JENIS</t>
  </si>
  <si>
    <t>Fasilitas Kesehatan
  Health Facilities</t>
  </si>
  <si>
    <t>Jumlah
  Numbers</t>
  </si>
  <si>
    <t>Rumah Sakit</t>
  </si>
  <si>
    <t>Puskesmas</t>
  </si>
  <si>
    <t>Puskesmas Pembantu</t>
  </si>
  <si>
    <t>Balai Pengobatan</t>
  </si>
  <si>
    <t>Dokter Praktek</t>
  </si>
  <si>
    <t>5.10. JUMLAH PETUGAS KESEHATAN MENURUT DESA</t>
  </si>
  <si>
    <t>DOKTER
  Doctor</t>
  </si>
  <si>
    <t>BIDAN
  Midwife</t>
  </si>
  <si>
    <t>MANTRI KESEHATAN
  Registered Nurse</t>
  </si>
  <si>
    <t>5.11. BANYAKNYA KLINIK KB, PUS, AKSEPTOR AKTIF DAN BARU</t>
  </si>
  <si>
    <t>JENIS
  Type</t>
  </si>
  <si>
    <t>KLINIK KB</t>
  </si>
  <si>
    <t>PUS</t>
  </si>
  <si>
    <t>AKSEPTOR AKTIF</t>
  </si>
  <si>
    <t>AKSEPTOR BARU</t>
  </si>
  <si>
    <t>5.12. PENCAPAIAN PESERTA KB AKTIF DAN BARU MENURUT METODE KONTRASEPSI</t>
  </si>
  <si>
    <t>ALAT KONTRASEPSI
  Type</t>
  </si>
  <si>
    <t>AKTIF
  Active</t>
  </si>
  <si>
    <t>Baru
  New</t>
  </si>
  <si>
    <t>IUD</t>
  </si>
  <si>
    <t>MOP</t>
  </si>
  <si>
    <t>MOW</t>
  </si>
  <si>
    <t>IMPL</t>
  </si>
  <si>
    <t>STK</t>
  </si>
  <si>
    <t>PIL</t>
  </si>
  <si>
    <t>KDM</t>
  </si>
  <si>
    <t>5.13. BANYAKNYA SARANA KELUARGA BERENCANA</t>
  </si>
  <si>
    <t>PPKBD</t>
  </si>
  <si>
    <t>POSYANDU</t>
  </si>
  <si>
    <t>PPLKB / PLKB</t>
  </si>
  <si>
    <t>DOKTER</t>
  </si>
  <si>
    <t>5.14. BAHAN BAKAR MASYARAKAT MENURUT DESA</t>
  </si>
  <si>
    <t>BAHAN BAKAR
  Fuel</t>
  </si>
  <si>
    <t>5.15. TEMPAT BUANG SAMPAH DAN BUANG AIR BESAR SEBAGIAN BESAR MASYARAKAT MENURUT DESA</t>
  </si>
  <si>
    <t>TEMPAT BUANG SAMPAH
  Plase Waste</t>
  </si>
  <si>
    <t>TEMPAT BUANG AIR BESAR
  Place Waste Water</t>
  </si>
  <si>
    <t>5.16. KONDISI FASILITAS LISTRIK MASYARAKAT MENURUT DESA</t>
  </si>
  <si>
    <t>Listrik PLN
  PLN’s Electricity</t>
  </si>
  <si>
    <t>Listrik Non PLN
  Non PLN’S Electricity</t>
  </si>
  <si>
    <t>5.17 Banyaknya Desa/Kelurahan yang memiliki Fasilitas Sekolah Menurut Tingkat Pendidikan</t>
  </si>
  <si>
    <t>Tingkat Pendidikan</t>
  </si>
  <si>
    <t>Sekolah Dasar (SD)</t>
  </si>
  <si>
    <t>Madrasah Ibtidaiyah (MI)</t>
  </si>
  <si>
    <t>Sekolah Menengah Pertama (SMP)</t>
  </si>
  <si>
    <t>Madrasah Tsanawiyah (MTs)</t>
  </si>
  <si>
    <t>Sekolah Menengah Atas (SMA)</t>
  </si>
  <si>
    <t>Sekolah Menengah Kejuruan (SMK)</t>
  </si>
  <si>
    <t>Madrasah Aliyah (MA)</t>
  </si>
  <si>
    <t>Akademi/Perguruan Tinggi</t>
  </si>
  <si>
    <t xml:space="preserve"> </t>
  </si>
  <si>
    <r>
      <rPr>
        <b/>
        <sz val="15"/>
        <color rgb="FF6FA8DC"/>
        <rFont val="Arial"/>
      </rPr>
      <t>BAB INDUSTRI</t>
    </r>
    <r>
      <rPr>
        <b/>
        <sz val="15"/>
        <color rgb="FF000000"/>
        <rFont val="Arial"/>
      </rPr>
      <t>, DATA KECAMATAN MELAK TAHUN 2024</t>
    </r>
  </si>
  <si>
    <t>Keberadaan</t>
  </si>
  <si>
    <t>Pasar</t>
  </si>
  <si>
    <t>Pertokoan</t>
  </si>
  <si>
    <t>Pasar Tanpa Bangunan</t>
  </si>
  <si>
    <t>Mini Market</t>
  </si>
  <si>
    <t>Restoran</t>
  </si>
  <si>
    <t>Lokalisasi</t>
  </si>
  <si>
    <t>Agen TKW</t>
  </si>
  <si>
    <t>3.1 Jumlah Bengkel, Tambal Ban dan Reparasi Elektronik</t>
  </si>
  <si>
    <t>Bengkel</t>
  </si>
  <si>
    <t>Tambal Ban</t>
  </si>
  <si>
    <t>Reparasi Elektronik</t>
  </si>
  <si>
    <t>Mobil</t>
  </si>
  <si>
    <t>Sepeda Motor</t>
  </si>
  <si>
    <t>3.2 Hotel, Jumlah Kamar dan Tarif</t>
  </si>
  <si>
    <t>Nama Hotel</t>
  </si>
  <si>
    <t>Alamat</t>
  </si>
  <si>
    <t>Tarif</t>
  </si>
  <si>
    <t>Kamar</t>
  </si>
  <si>
    <t>Tempat Tidur</t>
  </si>
  <si>
    <t>Rendah</t>
  </si>
  <si>
    <t>Tinggi</t>
  </si>
  <si>
    <t>3.3 Toko, Kios dan Rumah Makan</t>
  </si>
  <si>
    <t>Banyaknya</t>
  </si>
  <si>
    <t>Warung Makan</t>
  </si>
  <si>
    <t>Toko</t>
  </si>
  <si>
    <t>Kios</t>
  </si>
  <si>
    <r>
      <rPr>
        <b/>
        <sz val="15"/>
        <color rgb="FF6FA8DC"/>
        <rFont val="Arial"/>
      </rPr>
      <t>BAB PERTANIAN</t>
    </r>
    <r>
      <rPr>
        <b/>
        <sz val="15"/>
        <color rgb="FF000000"/>
        <rFont val="Arial"/>
      </rPr>
      <t>, DATA KECAMATAN MELAK TAHUN 2024</t>
    </r>
  </si>
  <si>
    <t>6.1. LUAS PANEN, HASIL PER HEKTAR DAN PRODUKSI PADI SAWAH DAN PADI LADANG</t>
  </si>
  <si>
    <t>KOMODITI
Commodity</t>
  </si>
  <si>
    <t>LUAS PANEN
  Area Harvested
  (Ha)</t>
  </si>
  <si>
    <t>HASIL PER HEKTAR
  Yield Rate
  (Kw/Ha)</t>
  </si>
  <si>
    <t>PRODUKSI
  Production
  (Ton)</t>
  </si>
  <si>
    <t>Keterangan
  desc</t>
  </si>
  <si>
    <t>Padi Sawah</t>
  </si>
  <si>
    <t>Padi Ladang</t>
  </si>
  <si>
    <t>6.2. LUAS AREAL DAN PRODUKSI TANAMAN PERKEBUNAN MENURUT KOMODITI</t>
  </si>
  <si>
    <t>LUAS AREAL (Ha) – Planted Area</t>
  </si>
  <si>
    <t>Total</t>
  </si>
  <si>
    <t>TBM</t>
  </si>
  <si>
    <t>TM</t>
  </si>
  <si>
    <t>TT/TR</t>
  </si>
  <si>
    <t>Karet</t>
  </si>
  <si>
    <t>Lada</t>
  </si>
  <si>
    <t>Kopi</t>
  </si>
  <si>
    <t>Cengkeh</t>
  </si>
  <si>
    <t>Kelapa</t>
  </si>
  <si>
    <t>Kakao</t>
  </si>
  <si>
    <t>Kapuk</t>
  </si>
  <si>
    <t>Kemiri</t>
  </si>
  <si>
    <t>Aren</t>
  </si>
  <si>
    <t>Jahe</t>
  </si>
  <si>
    <t>6.3. POPULASI DAN PRODUKSI DAGING TERNAK MENURUT JENISNYA</t>
  </si>
  <si>
    <t>JENIS TERNAK
  Type Of Livestock</t>
  </si>
  <si>
    <t>POPULASI
  Population</t>
  </si>
  <si>
    <t>PRODUKSI
  Population
  (Kg)</t>
  </si>
  <si>
    <t>Jantan
  Male</t>
  </si>
  <si>
    <t>Betina
  Female</t>
  </si>
  <si>
    <t>Total
  Total</t>
  </si>
  <si>
    <t>Sapi</t>
  </si>
  <si>
    <t>Kerbau</t>
  </si>
  <si>
    <t>Kambing</t>
  </si>
  <si>
    <t>Domba</t>
  </si>
  <si>
    <t>Babi</t>
  </si>
  <si>
    <t>6.4. POPULASI DAN PRODUKSI DAGING UNGGAS MENURUT JENISNYA</t>
  </si>
  <si>
    <t>Jenis Unggas
  Type of Poultry</t>
  </si>
  <si>
    <t>Populasi
  Population 
  (Ekor)</t>
  </si>
  <si>
    <t>Produksi
  Production
  (Kg)</t>
  </si>
  <si>
    <t>Ket
  desc</t>
  </si>
  <si>
    <t>Ayam Buras</t>
  </si>
  <si>
    <t>Ayam Potong</t>
  </si>
  <si>
    <t>Ayam Petelur</t>
  </si>
  <si>
    <t>Itik</t>
  </si>
  <si>
    <t>6.5. PRODUKSI TELUR MENURUT JENIS UNGGAS</t>
  </si>
  <si>
    <t>6.6. BANYAKNYA SARANA PENANGKAPAN IKAN MILIK NELAYAN MENURUT JENISNYA</t>
  </si>
  <si>
    <t>Jenis Moda
  Type of Mode Arrest of Fish</t>
  </si>
  <si>
    <t>Banyaknya
  Jumlah
  (Unit)</t>
  </si>
  <si>
    <t>Perahu Tanpa Motor</t>
  </si>
  <si>
    <t>Motor Tempel</t>
  </si>
  <si>
    <t>Kapal Motor</t>
  </si>
  <si>
    <t>6.7. LUAS AREAL PENANGKAPAN IKAN MENURUT JENISNYA</t>
  </si>
  <si>
    <t>Jenis Areal
  Type of Broad Area</t>
  </si>
  <si>
    <t>Sungai</t>
  </si>
  <si>
    <t>Danau</t>
  </si>
  <si>
    <t>Rawa</t>
  </si>
  <si>
    <t>Waduk</t>
  </si>
  <si>
    <t>6.8. JUMLAH BUDIDAYA IKAN MENURUT JENISNYA</t>
  </si>
  <si>
    <t>BANYAKNYA
  Number
  (Ribu)</t>
  </si>
  <si>
    <t>Jelawat</t>
  </si>
  <si>
    <t>Patin</t>
  </si>
  <si>
    <t>Toman</t>
  </si>
  <si>
    <t>Ikan Mas</t>
  </si>
  <si>
    <t>Gabus</t>
  </si>
  <si>
    <t>Lele</t>
  </si>
  <si>
    <t>Bawal</t>
  </si>
  <si>
    <t>6.9. BUDIDAYA IKAN DALAM KERAMBA MENURUT KK DAN KAMPUNG</t>
  </si>
  <si>
    <t>Kampung
  Village</t>
  </si>
  <si>
    <t>Jumlah / Total</t>
  </si>
  <si>
    <t>KK / KK</t>
  </si>
  <si>
    <t>Keramba</t>
  </si>
  <si>
    <t>6.10. PRODUKSI IKAN HASIL TANGKAPAN DAN BUDIDAYA MENURUT JENISNYA</t>
  </si>
  <si>
    <t>BANYAKNYA
  Number
  (ton)</t>
  </si>
  <si>
    <t>Lapok</t>
  </si>
  <si>
    <t>Baung</t>
  </si>
  <si>
    <t>Kendia</t>
  </si>
  <si>
    <t>Biayawan</t>
  </si>
  <si>
    <t>Udang</t>
  </si>
  <si>
    <r>
      <rPr>
        <b/>
        <sz val="15"/>
        <color rgb="FF6FA8DC"/>
        <rFont val="Arial"/>
      </rPr>
      <t>BAB TRANSPORTASI</t>
    </r>
    <r>
      <rPr>
        <b/>
        <sz val="15"/>
        <color rgb="FF000000"/>
        <rFont val="Arial"/>
      </rPr>
      <t>, DATA KECAMATAN MELAK TAHUN 2024</t>
    </r>
  </si>
  <si>
    <t>8.1. KONDISI TRANSPORTASI JALAN MENURUT DESA</t>
  </si>
  <si>
    <t>SARANA TRANSPORTASI
  Means Of Transportation</t>
  </si>
  <si>
    <t>KONDISI JALAN
  Road Conditions</t>
  </si>
  <si>
    <t>Motor/Mobil</t>
  </si>
  <si>
    <t>baik</t>
  </si>
  <si>
    <t>sedang</t>
  </si>
  <si>
    <t>8.2. KONDISI SARANA KOMUNIKASI MENURUT DESA</t>
  </si>
  <si>
    <t>Pelanggan Telkom
  Subscribers Telkom</t>
  </si>
  <si>
    <t>Signal Hand Phone
  Mobile Signal</t>
  </si>
  <si>
    <t>Ada</t>
  </si>
  <si>
    <t>Baik</t>
  </si>
  <si>
    <t>Kurang Baik</t>
  </si>
  <si>
    <t>Tidak ada</t>
  </si>
  <si>
    <t xml:space="preserve">Blank Spot </t>
  </si>
  <si>
    <t>KONDISI SARANA KOMUNIKASI MENURUT DESA (LANJUTAN)</t>
  </si>
  <si>
    <t>Wartel 
  The Existence of Wartel</t>
  </si>
  <si>
    <t>Keberadaan War net
  The Existence of Warnet</t>
  </si>
  <si>
    <t>Tidak Ada</t>
  </si>
  <si>
    <t>Kantor Pos
  Post Office</t>
  </si>
  <si>
    <t>Pos Keliling
  Mobile Post</t>
  </si>
  <si>
    <t>8.3. KONDISI SARANA OLAH RAGA MENURUT DESA</t>
  </si>
  <si>
    <t>Lapangan
  Sepak Bola 
  Football Field</t>
  </si>
  <si>
    <t>Lapangan Voli 
  Volleyball Field</t>
  </si>
  <si>
    <t>Lapangan Bulutangkis 
  Badminton Field</t>
  </si>
  <si>
    <t>8.4. KONDISI BANGUNAN TEMPAT TINGGAL MENURUT DESA</t>
  </si>
  <si>
    <t>Bangunan Permanen Permanent Building</t>
  </si>
  <si>
    <t>Bangunan Semi Permanen
  Semi Permanent Building</t>
  </si>
  <si>
    <t>Bangunan Non Permanen
  Building Non Permanent</t>
  </si>
  <si>
    <r>
      <rPr>
        <b/>
        <sz val="15"/>
        <color rgb="FF6FA8DC"/>
        <rFont val="Arial"/>
      </rPr>
      <t>BAB KEUANGAN</t>
    </r>
    <r>
      <rPr>
        <b/>
        <sz val="15"/>
        <color rgb="FF000000"/>
        <rFont val="Arial"/>
      </rPr>
      <t>, DATA KECAMATAN MELAK TAHUN 2024</t>
    </r>
  </si>
  <si>
    <t>9.1. BANYAKNYA KOPERASI MENURUT KEGIATANNYA PER KAMPUNG</t>
  </si>
  <si>
    <t>KOPERASI
  Cooperation</t>
  </si>
  <si>
    <t>KUD</t>
  </si>
  <si>
    <t>KSP</t>
  </si>
  <si>
    <t>KSU</t>
  </si>
  <si>
    <t>UBK</t>
  </si>
  <si>
    <t>PNS</t>
  </si>
  <si>
    <t>9.2. JUMLAH WAJIB PAJAK BUMI DAN BANGUNAN (PBB)</t>
  </si>
  <si>
    <t>FISIK</t>
  </si>
  <si>
    <t>NILAI WAJIB PAJAK (RP)</t>
  </si>
  <si>
    <t>TANAH
  Earth</t>
  </si>
  <si>
    <t>BANGUNAN
  Buildings</t>
  </si>
  <si>
    <r>
      <rPr>
        <b/>
        <sz val="15"/>
        <color rgb="FF6FA8DC"/>
        <rFont val="Arial"/>
      </rPr>
      <t>BAB KESEJAHTERAAN</t>
    </r>
    <r>
      <rPr>
        <b/>
        <sz val="15"/>
        <color rgb="FF000000"/>
        <rFont val="Arial"/>
      </rPr>
      <t>, DATA KECAMATAN MELAK TAHUN 2024</t>
    </r>
  </si>
  <si>
    <t>10.1. KONDISI MASYARAKAT YANG TINGGAL DI BANTARAN SUNGAI MENURUT DESA</t>
  </si>
  <si>
    <t>Keluarga yang Tinggal
  Family Of Living</t>
  </si>
  <si>
    <t>Banyaknya Rumah
  Number Of Houses</t>
  </si>
  <si>
    <t>10.2. KONDISI PEMUKIMAN KUMUH MENURUT DESA</t>
  </si>
  <si>
    <t>10.3. JUMLAH PENDERITA GIZI BURUK, PENERIMA ASKESKIN DAN SKTM MENURUT DESA</t>
  </si>
  <si>
    <t>Gizi Buruk
  Malnutrition</t>
  </si>
  <si>
    <t>ASKESKIN
  ASKESKIN</t>
  </si>
  <si>
    <t>SKTM
  SKTM</t>
  </si>
  <si>
    <t>10.4. BANYAK PENDERITA MENURUT 10 JENIS TERBESAR PENYAKIT (ORANG)</t>
  </si>
  <si>
    <t>JenisPenyakit
  Disease</t>
  </si>
  <si>
    <t>Jumlah
  Total</t>
  </si>
  <si>
    <t>ISPA</t>
  </si>
  <si>
    <t>Hipertensi</t>
  </si>
  <si>
    <t>Diabetes Melitus</t>
  </si>
  <si>
    <t>Myalgia</t>
  </si>
  <si>
    <t>Gastritis</t>
  </si>
  <si>
    <t>Follos up tindakan</t>
  </si>
  <si>
    <t>LBP</t>
  </si>
  <si>
    <t>Pharingitis</t>
  </si>
  <si>
    <t>Tonsilitis</t>
  </si>
  <si>
    <t>Pulpitis</t>
  </si>
  <si>
    <t>10.5. BANYAKNYA PENDERITA MENURUT JENIS PENYAKIT YANG MENGAKIBATKAN MENINGGAL DALAM WILAYAH KECAMATAN</t>
  </si>
  <si>
    <t>Stroke</t>
  </si>
  <si>
    <t>Stroke + CHF</t>
  </si>
  <si>
    <t>Kanker</t>
  </si>
  <si>
    <t>Asma</t>
  </si>
  <si>
    <t>Hepertensi</t>
  </si>
  <si>
    <t>Jantung</t>
  </si>
  <si>
    <t>TB</t>
  </si>
  <si>
    <t>Pertigo</t>
  </si>
  <si>
    <t>DM</t>
  </si>
  <si>
    <t>Lahir Mati</t>
  </si>
  <si>
    <t>DBD</t>
  </si>
  <si>
    <t>KD</t>
  </si>
  <si>
    <t>Asfiksia</t>
  </si>
  <si>
    <t>10.6. BANYAKNYA PENERBITAN SURAT KETERANGAN TIDAK MAMPU PERKAMPUNG</t>
  </si>
  <si>
    <t>Jumlah yang diterbitkan
  Number of Published Documents</t>
  </si>
  <si>
    <t>10.7. PENDUDUK YANG BEKERJA DAN KETERGANTUNGAN MENURUT DESA</t>
  </si>
  <si>
    <t>PENDUDUK YANG BEKERJA
  (jiwa)
  Employed Villager</t>
  </si>
  <si>
    <t>PENDUDUK YANG
  KETERGANTUNGAN
  (jiwa)
  Dependence Village</t>
  </si>
  <si>
    <t>10.8. JENIS BUDIDAYA IKAN DALAM KERAMBA MENURUT DESA</t>
  </si>
  <si>
    <t>JUMLAH KERAMBA</t>
  </si>
  <si>
    <t>JENIS IKAN</t>
  </si>
  <si>
    <t>JELWAT</t>
  </si>
  <si>
    <t>TOMAN</t>
  </si>
  <si>
    <t>BAUNG</t>
  </si>
  <si>
    <t>MAS</t>
  </si>
  <si>
    <t>NILA</t>
  </si>
  <si>
    <t>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</si>
</sst>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Arial"/>
      <scheme val="minor"/>
    </font>
    <font>
      <sz val="10"/>
      <color theme="1"/>
      <name val="Arial"/>
    </font>
    <font>
      <b/>
      <sz val="13"/>
      <color rgb="FFFFFFFF"/>
      <name val="Arial"/>
    </font>
    <font>
      <sz val="10"/>
      <name val="Arial"/>
    </font>
    <font>
      <b/>
      <sz val="12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000000"/>
      <name val="Arial"/>
    </font>
    <font>
      <b/>
      <sz val="15"/>
      <color rgb="FF000000"/>
      <name val="Arial"/>
    </font>
    <font>
      <u/>
      <sz val="10"/>
      <color rgb="FF0000FF"/>
      <name val="Arial"/>
    </font>
    <font>
      <b/>
      <sz val="10"/>
      <color rgb="FF000000"/>
      <name val="Arial"/>
    </font>
    <font>
      <sz val="8"/>
      <color rgb="FF000000"/>
      <name val="Arial"/>
    </font>
    <font>
      <b/>
      <i/>
      <sz val="10"/>
      <color rgb="FF000000"/>
      <name val="Arial"/>
    </font>
    <font>
      <sz val="8"/>
      <color theme="1"/>
      <name val="Arial"/>
    </font>
    <font>
      <sz val="9"/>
      <color rgb="FF000000"/>
      <name val="Arial"/>
    </font>
    <font>
      <b/>
      <sz val="10"/>
      <color theme="1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000000"/>
      <name val="Calibri"/>
    </font>
    <font>
      <b/>
      <sz val="11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10"/>
      <color rgb="FF000000"/>
      <name val="Calibri"/>
    </font>
    <font>
      <sz val="10"/>
      <color rgb="FF000000"/>
      <name val="Calibri"/>
    </font>
    <font>
      <b/>
      <sz val="11"/>
      <color rgb="FF000000"/>
      <name val="Calibri"/>
    </font>
    <font>
      <b/>
      <sz val="10"/>
      <color theme="1"/>
      <name val="Calibri"/>
    </font>
    <font>
      <sz val="10"/>
      <color rgb="FF000000"/>
      <name val="&quot;Ȫrial Narrow\&quot;&quot;"/>
    </font>
    <font>
      <b/>
      <sz val="9"/>
      <color rgb="FF000000"/>
      <name val="Arial"/>
    </font>
    <font>
      <b/>
      <sz val="15"/>
      <color rgb="FF6FA8DC"/>
      <name val="Arial"/>
    </font>
    <font>
      <b/>
      <i/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3D85C6"/>
        <bgColor rgb="FF3D85C6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9" fillId="0" borderId="9" xfId="0" applyFont="1" applyBorder="1"/>
    <xf numFmtId="0" fontId="12" fillId="4" borderId="0" xfId="0" applyFont="1" applyFill="1" applyAlignment="1">
      <alignment horizontal="center" vertical="center"/>
    </xf>
    <xf numFmtId="0" fontId="12" fillId="4" borderId="12" xfId="0" applyFont="1" applyFill="1" applyBorder="1" applyAlignment="1">
      <alignment horizontal="center" vertical="top"/>
    </xf>
    <xf numFmtId="0" fontId="12" fillId="4" borderId="12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top"/>
    </xf>
    <xf numFmtId="0" fontId="13" fillId="4" borderId="13" xfId="0" quotePrefix="1" applyFont="1" applyFill="1" applyBorder="1" applyAlignment="1">
      <alignment horizontal="center" vertical="top"/>
    </xf>
    <xf numFmtId="0" fontId="9" fillId="4" borderId="0" xfId="0" applyFont="1" applyFill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0" xfId="0" applyFont="1" applyFill="1"/>
    <xf numFmtId="0" fontId="9" fillId="0" borderId="14" xfId="0" applyFont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12" fillId="4" borderId="0" xfId="0" applyFont="1" applyFill="1" applyAlignment="1">
      <alignment horizontal="center" vertical="top"/>
    </xf>
    <xf numFmtId="0" fontId="12" fillId="4" borderId="13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 vertical="top"/>
    </xf>
    <xf numFmtId="0" fontId="14" fillId="4" borderId="13" xfId="0" applyFont="1" applyFill="1" applyBorder="1" applyAlignment="1">
      <alignment horizontal="center" vertical="top"/>
    </xf>
    <xf numFmtId="0" fontId="9" fillId="4" borderId="15" xfId="0" applyFont="1" applyFill="1" applyBorder="1"/>
    <xf numFmtId="0" fontId="9" fillId="0" borderId="15" xfId="0" applyFont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16" xfId="0" applyFont="1" applyFill="1" applyBorder="1"/>
    <xf numFmtId="0" fontId="9" fillId="0" borderId="16" xfId="0" applyFont="1" applyBorder="1" applyAlignment="1">
      <alignment horizontal="center"/>
    </xf>
    <xf numFmtId="0" fontId="12" fillId="4" borderId="13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vertical="top" wrapText="1"/>
    </xf>
    <xf numFmtId="0" fontId="9" fillId="4" borderId="13" xfId="0" applyFont="1" applyFill="1" applyBorder="1" applyAlignment="1">
      <alignment vertical="center" wrapText="1"/>
    </xf>
    <xf numFmtId="0" fontId="9" fillId="0" borderId="15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12" fillId="4" borderId="1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3" fillId="4" borderId="16" xfId="0" quotePrefix="1" applyFont="1" applyFill="1" applyBorder="1" applyAlignment="1">
      <alignment horizontal="center" vertical="top"/>
    </xf>
    <xf numFmtId="0" fontId="13" fillId="5" borderId="13" xfId="0" quotePrefix="1" applyFont="1" applyFill="1" applyBorder="1" applyAlignment="1">
      <alignment horizontal="center" vertical="top"/>
    </xf>
    <xf numFmtId="0" fontId="15" fillId="0" borderId="0" xfId="0" applyFont="1"/>
    <xf numFmtId="0" fontId="9" fillId="4" borderId="0" xfId="0" applyFont="1" applyFill="1" applyAlignment="1">
      <alignment horizontal="center" vertical="top"/>
    </xf>
    <xf numFmtId="0" fontId="9" fillId="4" borderId="14" xfId="0" applyFont="1" applyFill="1" applyBorder="1" applyAlignment="1">
      <alignment horizontal="center" vertical="top"/>
    </xf>
    <xf numFmtId="0" fontId="9" fillId="4" borderId="15" xfId="0" applyFont="1" applyFill="1" applyBorder="1" applyAlignment="1">
      <alignment vertical="top"/>
    </xf>
    <xf numFmtId="0" fontId="16" fillId="0" borderId="15" xfId="0" applyFont="1" applyBorder="1" applyAlignment="1">
      <alignment horizontal="center" vertical="top"/>
    </xf>
    <xf numFmtId="0" fontId="9" fillId="4" borderId="20" xfId="0" applyFont="1" applyFill="1" applyBorder="1" applyAlignment="1">
      <alignment horizontal="center" vertical="top"/>
    </xf>
    <xf numFmtId="0" fontId="9" fillId="4" borderId="16" xfId="0" applyFont="1" applyFill="1" applyBorder="1" applyAlignment="1">
      <alignment vertical="top"/>
    </xf>
    <xf numFmtId="0" fontId="9" fillId="4" borderId="16" xfId="0" applyFont="1" applyFill="1" applyBorder="1" applyAlignment="1">
      <alignment horizontal="center" vertical="top"/>
    </xf>
    <xf numFmtId="0" fontId="12" fillId="5" borderId="13" xfId="0" applyFont="1" applyFill="1" applyBorder="1" applyAlignment="1">
      <alignment horizontal="center" vertical="center" wrapText="1"/>
    </xf>
    <xf numFmtId="0" fontId="13" fillId="5" borderId="16" xfId="0" quotePrefix="1" applyFont="1" applyFill="1" applyBorder="1" applyAlignment="1">
      <alignment horizontal="center" vertical="top"/>
    </xf>
    <xf numFmtId="0" fontId="9" fillId="6" borderId="15" xfId="0" applyFont="1" applyFill="1" applyBorder="1" applyAlignment="1">
      <alignment horizontal="center"/>
    </xf>
    <xf numFmtId="0" fontId="9" fillId="6" borderId="16" xfId="0" applyFont="1" applyFill="1" applyBorder="1" applyAlignment="1">
      <alignment horizontal="center"/>
    </xf>
    <xf numFmtId="0" fontId="9" fillId="0" borderId="15" xfId="0" applyFont="1" applyBorder="1"/>
    <xf numFmtId="0" fontId="9" fillId="0" borderId="16" xfId="0" applyFont="1" applyBorder="1"/>
    <xf numFmtId="0" fontId="9" fillId="6" borderId="0" xfId="0" applyFont="1" applyFill="1" applyAlignment="1">
      <alignment horizontal="left"/>
    </xf>
    <xf numFmtId="0" fontId="12" fillId="4" borderId="0" xfId="0" applyFont="1" applyFill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5" fillId="5" borderId="20" xfId="0" quotePrefix="1" applyFont="1" applyFill="1" applyBorder="1" applyAlignment="1">
      <alignment horizontal="center" vertical="top"/>
    </xf>
    <xf numFmtId="0" fontId="1" fillId="0" borderId="14" xfId="0" applyFont="1" applyBorder="1"/>
    <xf numFmtId="0" fontId="9" fillId="6" borderId="14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9" fillId="4" borderId="14" xfId="0" applyFont="1" applyFill="1" applyBorder="1" applyAlignment="1">
      <alignment vertical="top"/>
    </xf>
    <xf numFmtId="0" fontId="9" fillId="4" borderId="20" xfId="0" applyFont="1" applyFill="1" applyBorder="1" applyAlignment="1">
      <alignment vertical="top"/>
    </xf>
    <xf numFmtId="0" fontId="17" fillId="4" borderId="13" xfId="0" applyFont="1" applyFill="1" applyBorder="1" applyAlignment="1">
      <alignment horizontal="center" vertical="top"/>
    </xf>
    <xf numFmtId="0" fontId="17" fillId="4" borderId="11" xfId="0" applyFont="1" applyFill="1" applyBorder="1" applyAlignment="1">
      <alignment horizontal="center" vertical="top"/>
    </xf>
    <xf numFmtId="0" fontId="17" fillId="5" borderId="11" xfId="0" applyFont="1" applyFill="1" applyBorder="1" applyAlignment="1">
      <alignment horizontal="center" vertical="top"/>
    </xf>
    <xf numFmtId="0" fontId="15" fillId="4" borderId="20" xfId="0" quotePrefix="1" applyFont="1" applyFill="1" applyBorder="1" applyAlignment="1">
      <alignment horizontal="center" vertical="top"/>
    </xf>
    <xf numFmtId="0" fontId="15" fillId="4" borderId="16" xfId="0" quotePrefix="1" applyFont="1" applyFill="1" applyBorder="1" applyAlignment="1">
      <alignment horizontal="center" vertical="top"/>
    </xf>
    <xf numFmtId="0" fontId="15" fillId="5" borderId="16" xfId="0" quotePrefix="1" applyFont="1" applyFill="1" applyBorder="1" applyAlignment="1">
      <alignment horizontal="center" vertical="top"/>
    </xf>
    <xf numFmtId="0" fontId="9" fillId="4" borderId="14" xfId="0" applyFont="1" applyFill="1" applyBorder="1"/>
    <xf numFmtId="0" fontId="1" fillId="0" borderId="14" xfId="0" applyFont="1" applyBorder="1" applyAlignment="1">
      <alignment vertical="top"/>
    </xf>
    <xf numFmtId="0" fontId="1" fillId="0" borderId="15" xfId="0" applyFont="1" applyBorder="1" applyAlignment="1">
      <alignment vertical="top"/>
    </xf>
    <xf numFmtId="0" fontId="17" fillId="4" borderId="15" xfId="0" applyFont="1" applyFill="1" applyBorder="1" applyAlignment="1">
      <alignment horizontal="center" vertical="top"/>
    </xf>
    <xf numFmtId="0" fontId="9" fillId="4" borderId="20" xfId="0" applyFont="1" applyFill="1" applyBorder="1"/>
    <xf numFmtId="0" fontId="1" fillId="0" borderId="20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7" fillId="4" borderId="16" xfId="0" applyFont="1" applyFill="1" applyBorder="1" applyAlignment="1">
      <alignment horizontal="center" vertical="top"/>
    </xf>
    <xf numFmtId="0" fontId="17" fillId="4" borderId="20" xfId="0" applyFont="1" applyFill="1" applyBorder="1" applyAlignment="1">
      <alignment horizontal="center" vertical="top"/>
    </xf>
    <xf numFmtId="0" fontId="12" fillId="4" borderId="0" xfId="0" applyFont="1" applyFill="1" applyAlignment="1">
      <alignment horizontal="left"/>
    </xf>
    <xf numFmtId="0" fontId="12" fillId="4" borderId="17" xfId="0" applyFont="1" applyFill="1" applyBorder="1" applyAlignment="1">
      <alignment horizontal="left"/>
    </xf>
    <xf numFmtId="0" fontId="12" fillId="4" borderId="12" xfId="0" applyFont="1" applyFill="1" applyBorder="1"/>
    <xf numFmtId="0" fontId="12" fillId="4" borderId="15" xfId="0" applyFont="1" applyFill="1" applyBorder="1" applyAlignment="1">
      <alignment horizontal="center" vertical="top"/>
    </xf>
    <xf numFmtId="0" fontId="1" fillId="4" borderId="0" xfId="0" applyFont="1" applyFill="1"/>
    <xf numFmtId="0" fontId="1" fillId="4" borderId="21" xfId="0" applyFont="1" applyFill="1" applyBorder="1"/>
    <xf numFmtId="0" fontId="12" fillId="4" borderId="0" xfId="0" applyFont="1" applyFill="1"/>
    <xf numFmtId="0" fontId="12" fillId="4" borderId="14" xfId="0" applyFont="1" applyFill="1" applyBorder="1"/>
    <xf numFmtId="0" fontId="1" fillId="4" borderId="15" xfId="0" applyFont="1" applyFill="1" applyBorder="1"/>
    <xf numFmtId="0" fontId="1" fillId="4" borderId="19" xfId="0" applyFont="1" applyFill="1" applyBorder="1"/>
    <xf numFmtId="0" fontId="18" fillId="4" borderId="0" xfId="0" applyFont="1" applyFill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top"/>
    </xf>
    <xf numFmtId="0" fontId="19" fillId="4" borderId="16" xfId="0" applyFont="1" applyFill="1" applyBorder="1" applyAlignment="1">
      <alignment horizontal="center" vertical="top"/>
    </xf>
    <xf numFmtId="0" fontId="19" fillId="0" borderId="0" xfId="0" applyFont="1"/>
    <xf numFmtId="0" fontId="19" fillId="0" borderId="9" xfId="0" applyFont="1" applyBorder="1"/>
    <xf numFmtId="0" fontId="20" fillId="0" borderId="9" xfId="0" applyFont="1" applyBorder="1"/>
    <xf numFmtId="0" fontId="1" fillId="4" borderId="21" xfId="0" applyFont="1" applyFill="1" applyBorder="1" applyAlignment="1">
      <alignment horizontal="center"/>
    </xf>
    <xf numFmtId="0" fontId="19" fillId="4" borderId="14" xfId="0" applyFont="1" applyFill="1" applyBorder="1" applyAlignment="1">
      <alignment vertical="top"/>
    </xf>
    <xf numFmtId="0" fontId="19" fillId="0" borderId="0" xfId="0" applyFont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1" fillId="4" borderId="19" xfId="0" applyFont="1" applyFill="1" applyBorder="1" applyAlignment="1">
      <alignment horizontal="center"/>
    </xf>
    <xf numFmtId="0" fontId="19" fillId="4" borderId="20" xfId="0" applyFont="1" applyFill="1" applyBorder="1" applyAlignment="1">
      <alignment vertical="top"/>
    </xf>
    <xf numFmtId="0" fontId="19" fillId="0" borderId="9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0" fontId="21" fillId="4" borderId="16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20" fillId="0" borderId="0" xfId="0" applyFont="1"/>
    <xf numFmtId="3" fontId="9" fillId="0" borderId="15" xfId="0" applyNumberFormat="1" applyFont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22" fillId="4" borderId="13" xfId="0" applyFont="1" applyFill="1" applyBorder="1" applyAlignment="1">
      <alignment horizontal="center"/>
    </xf>
    <xf numFmtId="0" fontId="13" fillId="4" borderId="15" xfId="0" quotePrefix="1" applyFont="1" applyFill="1" applyBorder="1" applyAlignment="1">
      <alignment horizontal="center" vertical="top"/>
    </xf>
    <xf numFmtId="0" fontId="23" fillId="4" borderId="20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left"/>
    </xf>
    <xf numFmtId="0" fontId="19" fillId="0" borderId="1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3" fillId="4" borderId="0" xfId="0" applyFont="1" applyFill="1" applyAlignment="1">
      <alignment horizontal="left"/>
    </xf>
    <xf numFmtId="0" fontId="19" fillId="0" borderId="21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3" fillId="4" borderId="22" xfId="0" applyFont="1" applyFill="1" applyBorder="1" applyAlignment="1">
      <alignment horizontal="left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18" fillId="4" borderId="0" xfId="0" applyFont="1" applyFill="1" applyAlignment="1">
      <alignment horizontal="center" vertical="center"/>
    </xf>
    <xf numFmtId="0" fontId="22" fillId="4" borderId="13" xfId="0" applyFont="1" applyFill="1" applyBorder="1" applyAlignment="1">
      <alignment horizontal="center" vertical="top"/>
    </xf>
    <xf numFmtId="0" fontId="13" fillId="4" borderId="13" xfId="0" applyFont="1" applyFill="1" applyBorder="1" applyAlignment="1">
      <alignment horizontal="center" vertical="top"/>
    </xf>
    <xf numFmtId="0" fontId="22" fillId="4" borderId="0" xfId="0" applyFont="1" applyFill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top"/>
    </xf>
    <xf numFmtId="0" fontId="24" fillId="4" borderId="11" xfId="0" applyFont="1" applyFill="1" applyBorder="1" applyAlignment="1">
      <alignment horizontal="center"/>
    </xf>
    <xf numFmtId="0" fontId="13" fillId="0" borderId="15" xfId="0" applyFont="1" applyBorder="1" applyAlignment="1">
      <alignment horizontal="center" vertical="top"/>
    </xf>
    <xf numFmtId="0" fontId="13" fillId="0" borderId="16" xfId="0" applyFont="1" applyBorder="1" applyAlignment="1">
      <alignment horizontal="center" vertical="top"/>
    </xf>
    <xf numFmtId="0" fontId="13" fillId="4" borderId="16" xfId="0" applyFont="1" applyFill="1" applyBorder="1" applyAlignment="1">
      <alignment horizontal="center" vertical="top"/>
    </xf>
    <xf numFmtId="0" fontId="22" fillId="4" borderId="16" xfId="0" applyFont="1" applyFill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top"/>
    </xf>
    <xf numFmtId="0" fontId="13" fillId="4" borderId="11" xfId="0" applyFont="1" applyFill="1" applyBorder="1" applyAlignment="1">
      <alignment horizontal="center" vertical="top"/>
    </xf>
    <xf numFmtId="0" fontId="25" fillId="4" borderId="0" xfId="0" applyFont="1" applyFill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/>
    </xf>
    <xf numFmtId="0" fontId="23" fillId="4" borderId="14" xfId="0" applyFont="1" applyFill="1" applyBorder="1" applyAlignment="1">
      <alignment horizontal="left"/>
    </xf>
    <xf numFmtId="0" fontId="23" fillId="4" borderId="20" xfId="0" applyFont="1" applyFill="1" applyBorder="1" applyAlignment="1">
      <alignment horizontal="left"/>
    </xf>
    <xf numFmtId="0" fontId="24" fillId="4" borderId="16" xfId="0" applyFont="1" applyFill="1" applyBorder="1" applyAlignment="1">
      <alignment horizontal="center" vertical="top"/>
    </xf>
    <xf numFmtId="0" fontId="22" fillId="5" borderId="13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24" fillId="4" borderId="16" xfId="0" applyFont="1" applyFill="1" applyBorder="1" applyAlignment="1">
      <alignment horizontal="center"/>
    </xf>
    <xf numFmtId="0" fontId="22" fillId="4" borderId="0" xfId="0" applyFont="1" applyFill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/>
    </xf>
    <xf numFmtId="0" fontId="13" fillId="4" borderId="14" xfId="0" applyFont="1" applyFill="1" applyBorder="1" applyAlignment="1">
      <alignment horizontal="left"/>
    </xf>
    <xf numFmtId="0" fontId="13" fillId="4" borderId="14" xfId="0" applyFont="1" applyFill="1" applyBorder="1" applyAlignment="1">
      <alignment horizontal="left" vertical="top"/>
    </xf>
    <xf numFmtId="0" fontId="13" fillId="4" borderId="20" xfId="0" applyFont="1" applyFill="1" applyBorder="1" applyAlignment="1">
      <alignment horizontal="left" vertical="top"/>
    </xf>
    <xf numFmtId="0" fontId="26" fillId="4" borderId="13" xfId="0" applyFont="1" applyFill="1" applyBorder="1" applyAlignment="1">
      <alignment horizontal="center"/>
    </xf>
    <xf numFmtId="0" fontId="27" fillId="4" borderId="16" xfId="0" applyFont="1" applyFill="1" applyBorder="1" applyAlignment="1">
      <alignment horizontal="center" vertical="center" wrapText="1"/>
    </xf>
    <xf numFmtId="0" fontId="28" fillId="4" borderId="16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7" fillId="5" borderId="16" xfId="0" applyFont="1" applyFill="1" applyBorder="1" applyAlignment="1">
      <alignment horizontal="center" wrapText="1"/>
    </xf>
    <xf numFmtId="0" fontId="15" fillId="0" borderId="15" xfId="0" applyFont="1" applyBorder="1" applyAlignment="1">
      <alignment horizontal="center" vertical="top"/>
    </xf>
    <xf numFmtId="0" fontId="19" fillId="0" borderId="16" xfId="0" applyFont="1" applyBorder="1" applyAlignment="1">
      <alignment horizontal="center"/>
    </xf>
    <xf numFmtId="0" fontId="23" fillId="6" borderId="16" xfId="0" applyFont="1" applyFill="1" applyBorder="1"/>
    <xf numFmtId="0" fontId="23" fillId="0" borderId="16" xfId="0" applyFont="1" applyBorder="1"/>
    <xf numFmtId="0" fontId="23" fillId="0" borderId="16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6" xfId="0" applyFont="1" applyBorder="1" applyAlignment="1">
      <alignment horizontal="right"/>
    </xf>
    <xf numFmtId="0" fontId="26" fillId="4" borderId="0" xfId="0" applyFont="1" applyFill="1" applyAlignment="1">
      <alignment horizontal="center"/>
    </xf>
    <xf numFmtId="0" fontId="26" fillId="4" borderId="20" xfId="0" applyFont="1" applyFill="1" applyBorder="1" applyAlignment="1">
      <alignment horizontal="center"/>
    </xf>
    <xf numFmtId="0" fontId="19" fillId="4" borderId="16" xfId="0" applyFont="1" applyFill="1" applyBorder="1"/>
    <xf numFmtId="0" fontId="19" fillId="4" borderId="13" xfId="0" applyFont="1" applyFill="1" applyBorder="1"/>
    <xf numFmtId="0" fontId="22" fillId="4" borderId="16" xfId="0" applyFont="1" applyFill="1" applyBorder="1" applyAlignment="1">
      <alignment horizontal="center" vertical="center" wrapText="1"/>
    </xf>
    <xf numFmtId="0" fontId="19" fillId="0" borderId="16" xfId="0" applyFont="1" applyBorder="1"/>
    <xf numFmtId="0" fontId="19" fillId="0" borderId="16" xfId="0" applyFont="1" applyBorder="1" applyAlignment="1">
      <alignment horizontal="right"/>
    </xf>
    <xf numFmtId="0" fontId="16" fillId="0" borderId="16" xfId="0" applyFont="1" applyBorder="1" applyAlignment="1">
      <alignment horizontal="center" vertical="top"/>
    </xf>
    <xf numFmtId="0" fontId="23" fillId="4" borderId="14" xfId="0" applyFont="1" applyFill="1" applyBorder="1"/>
    <xf numFmtId="0" fontId="23" fillId="4" borderId="20" xfId="0" applyFont="1" applyFill="1" applyBorder="1"/>
    <xf numFmtId="0" fontId="23" fillId="0" borderId="0" xfId="0" applyFont="1" applyAlignment="1">
      <alignment horizontal="center" vertical="top"/>
    </xf>
    <xf numFmtId="0" fontId="23" fillId="0" borderId="14" xfId="0" applyFont="1" applyBorder="1" applyAlignment="1">
      <alignment horizontal="left" vertical="top"/>
    </xf>
    <xf numFmtId="0" fontId="23" fillId="0" borderId="20" xfId="0" applyFont="1" applyBorder="1" applyAlignment="1">
      <alignment horizontal="left" vertical="top"/>
    </xf>
    <xf numFmtId="0" fontId="23" fillId="4" borderId="0" xfId="0" applyFont="1" applyFill="1" applyAlignment="1">
      <alignment horizontal="center" vertical="top"/>
    </xf>
    <xf numFmtId="0" fontId="23" fillId="4" borderId="14" xfId="0" applyFont="1" applyFill="1" applyBorder="1" applyAlignment="1">
      <alignment vertical="top"/>
    </xf>
    <xf numFmtId="0" fontId="23" fillId="4" borderId="20" xfId="0" applyFont="1" applyFill="1" applyBorder="1" applyAlignment="1">
      <alignment vertical="top"/>
    </xf>
    <xf numFmtId="0" fontId="23" fillId="4" borderId="0" xfId="0" applyFont="1" applyFill="1" applyAlignment="1">
      <alignment vertical="top"/>
    </xf>
    <xf numFmtId="0" fontId="25" fillId="4" borderId="16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top"/>
    </xf>
    <xf numFmtId="0" fontId="9" fillId="4" borderId="9" xfId="0" applyFont="1" applyFill="1" applyBorder="1"/>
    <xf numFmtId="0" fontId="16" fillId="6" borderId="21" xfId="0" applyFont="1" applyFill="1" applyBorder="1" applyAlignment="1">
      <alignment horizontal="center" vertical="top"/>
    </xf>
    <xf numFmtId="0" fontId="16" fillId="6" borderId="14" xfId="0" applyFont="1" applyFill="1" applyBorder="1" applyAlignment="1">
      <alignment horizontal="center" vertical="top"/>
    </xf>
    <xf numFmtId="0" fontId="16" fillId="6" borderId="15" xfId="0" applyFont="1" applyFill="1" applyBorder="1" applyAlignment="1">
      <alignment horizontal="center" vertical="top"/>
    </xf>
    <xf numFmtId="0" fontId="30" fillId="4" borderId="13" xfId="0" applyFont="1" applyFill="1" applyBorder="1" applyAlignment="1">
      <alignment horizontal="center" vertical="top"/>
    </xf>
    <xf numFmtId="0" fontId="25" fillId="4" borderId="0" xfId="0" applyFont="1" applyFill="1" applyAlignment="1">
      <alignment horizontal="center" vertical="top" wrapText="1"/>
    </xf>
    <xf numFmtId="0" fontId="22" fillId="4" borderId="16" xfId="0" applyFont="1" applyFill="1" applyBorder="1" applyAlignment="1">
      <alignment horizontal="center" vertical="top" wrapText="1"/>
    </xf>
    <xf numFmtId="0" fontId="22" fillId="4" borderId="0" xfId="0" applyFont="1" applyFill="1" applyAlignment="1">
      <alignment horizontal="center" vertical="top"/>
    </xf>
    <xf numFmtId="0" fontId="23" fillId="4" borderId="21" xfId="0" applyFont="1" applyFill="1" applyBorder="1" applyAlignment="1">
      <alignment vertical="top"/>
    </xf>
    <xf numFmtId="0" fontId="16" fillId="0" borderId="14" xfId="0" applyFont="1" applyBorder="1" applyAlignment="1">
      <alignment horizontal="center" vertical="top"/>
    </xf>
    <xf numFmtId="0" fontId="23" fillId="4" borderId="19" xfId="0" applyFont="1" applyFill="1" applyBorder="1" applyAlignment="1">
      <alignment vertical="top"/>
    </xf>
    <xf numFmtId="0" fontId="23" fillId="6" borderId="14" xfId="0" applyFont="1" applyFill="1" applyBorder="1" applyAlignment="1">
      <alignment vertical="top"/>
    </xf>
    <xf numFmtId="0" fontId="23" fillId="6" borderId="20" xfId="0" applyFont="1" applyFill="1" applyBorder="1" applyAlignment="1">
      <alignment vertical="top"/>
    </xf>
    <xf numFmtId="0" fontId="16" fillId="4" borderId="16" xfId="0" applyFont="1" applyFill="1" applyBorder="1" applyAlignment="1">
      <alignment horizontal="center" vertical="top"/>
    </xf>
    <xf numFmtId="0" fontId="30" fillId="4" borderId="1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9" fillId="3" borderId="0" xfId="0" applyFont="1" applyFill="1"/>
    <xf numFmtId="0" fontId="0" fillId="0" borderId="0" xfId="0"/>
    <xf numFmtId="0" fontId="1" fillId="3" borderId="0" xfId="0" applyFont="1" applyFill="1"/>
    <xf numFmtId="0" fontId="10" fillId="0" borderId="0" xfId="0" applyFont="1" applyAlignment="1">
      <alignment vertical="center"/>
    </xf>
    <xf numFmtId="0" fontId="9" fillId="0" borderId="9" xfId="0" applyFont="1" applyBorder="1"/>
    <xf numFmtId="0" fontId="3" fillId="0" borderId="9" xfId="0" applyFont="1" applyBorder="1"/>
    <xf numFmtId="0" fontId="12" fillId="4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0" borderId="15" xfId="0" applyFont="1" applyBorder="1"/>
    <xf numFmtId="0" fontId="3" fillId="0" borderId="15" xfId="0" applyFont="1" applyBorder="1"/>
    <xf numFmtId="0" fontId="3" fillId="0" borderId="16" xfId="0" applyFont="1" applyBorder="1"/>
    <xf numFmtId="0" fontId="9" fillId="0" borderId="15" xfId="0" applyFont="1" applyBorder="1" applyAlignment="1">
      <alignment horizontal="center"/>
    </xf>
    <xf numFmtId="0" fontId="12" fillId="4" borderId="12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9" fillId="0" borderId="15" xfId="0" applyFont="1" applyBorder="1" applyAlignment="1">
      <alignment horizontal="center" vertical="top"/>
    </xf>
    <xf numFmtId="0" fontId="13" fillId="4" borderId="10" xfId="0" quotePrefix="1" applyFont="1" applyFill="1" applyBorder="1" applyAlignment="1">
      <alignment horizontal="center" vertical="top"/>
    </xf>
    <xf numFmtId="0" fontId="12" fillId="4" borderId="10" xfId="0" applyFont="1" applyFill="1" applyBorder="1" applyAlignment="1">
      <alignment horizontal="center" vertical="top"/>
    </xf>
    <xf numFmtId="0" fontId="12" fillId="4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12" fillId="4" borderId="12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top"/>
    </xf>
    <xf numFmtId="0" fontId="12" fillId="4" borderId="19" xfId="0" applyFont="1" applyFill="1" applyBorder="1" applyAlignment="1">
      <alignment horizontal="center" vertical="center"/>
    </xf>
    <xf numFmtId="0" fontId="13" fillId="4" borderId="19" xfId="0" quotePrefix="1" applyFont="1" applyFill="1" applyBorder="1" applyAlignment="1">
      <alignment horizontal="center" vertical="top"/>
    </xf>
    <xf numFmtId="0" fontId="9" fillId="6" borderId="15" xfId="0" applyFont="1" applyFill="1" applyBorder="1" applyAlignment="1">
      <alignment horizontal="center" vertical="top"/>
    </xf>
    <xf numFmtId="0" fontId="18" fillId="4" borderId="10" xfId="0" applyFont="1" applyFill="1" applyBorder="1" applyAlignment="1">
      <alignment horizontal="center" vertical="top"/>
    </xf>
    <xf numFmtId="0" fontId="18" fillId="4" borderId="10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21" fillId="4" borderId="19" xfId="0" applyFont="1" applyFill="1" applyBorder="1" applyAlignment="1">
      <alignment horizontal="center" wrapText="1"/>
    </xf>
    <xf numFmtId="0" fontId="15" fillId="4" borderId="19" xfId="0" quotePrefix="1" applyFont="1" applyFill="1" applyBorder="1" applyAlignment="1">
      <alignment horizontal="center" vertical="top"/>
    </xf>
    <xf numFmtId="0" fontId="12" fillId="6" borderId="15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3" fillId="0" borderId="22" xfId="0" applyFont="1" applyBorder="1"/>
    <xf numFmtId="0" fontId="12" fillId="5" borderId="17" xfId="0" applyFont="1" applyFill="1" applyBorder="1" applyAlignment="1">
      <alignment horizontal="center" vertical="center"/>
    </xf>
    <xf numFmtId="0" fontId="13" fillId="5" borderId="9" xfId="0" quotePrefix="1" applyFont="1" applyFill="1" applyBorder="1" applyAlignment="1">
      <alignment horizontal="center" vertical="top"/>
    </xf>
    <xf numFmtId="0" fontId="9" fillId="0" borderId="17" xfId="0" applyFont="1" applyBorder="1"/>
    <xf numFmtId="0" fontId="3" fillId="0" borderId="21" xfId="0" applyFont="1" applyBorder="1"/>
    <xf numFmtId="0" fontId="12" fillId="4" borderId="19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3" fillId="0" borderId="14" xfId="0" applyFont="1" applyBorder="1"/>
    <xf numFmtId="0" fontId="1" fillId="6" borderId="15" xfId="0" applyFont="1" applyFill="1" applyBorder="1"/>
    <xf numFmtId="0" fontId="22" fillId="4" borderId="17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 wrapText="1"/>
    </xf>
    <xf numFmtId="0" fontId="24" fillId="6" borderId="15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top"/>
    </xf>
    <xf numFmtId="0" fontId="1" fillId="4" borderId="9" xfId="0" applyFont="1" applyFill="1" applyBorder="1" applyAlignment="1">
      <alignment vertical="top"/>
    </xf>
    <xf numFmtId="0" fontId="28" fillId="4" borderId="19" xfId="0" applyFont="1" applyFill="1" applyBorder="1" applyAlignment="1">
      <alignment horizontal="center" wrapText="1"/>
    </xf>
    <xf numFmtId="0" fontId="18" fillId="4" borderId="17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top"/>
    </xf>
    <xf numFmtId="0" fontId="13" fillId="6" borderId="12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19" fillId="0" borderId="15" xfId="0" applyFont="1" applyBorder="1"/>
    <xf numFmtId="0" fontId="22" fillId="4" borderId="12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top"/>
    </xf>
    <xf numFmtId="0" fontId="22" fillId="5" borderId="12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top"/>
    </xf>
    <xf numFmtId="0" fontId="25" fillId="4" borderId="12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6" fillId="4" borderId="22" xfId="0" applyFont="1" applyFill="1" applyBorder="1" applyAlignment="1">
      <alignment horizontal="center" vertical="top"/>
    </xf>
    <xf numFmtId="0" fontId="13" fillId="4" borderId="9" xfId="0" quotePrefix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000"/>
  <sheetViews>
    <sheetView topLeftCell="A11" workbookViewId="0">
      <selection activeCell="E12" sqref="E12"/>
    </sheetView>
  </sheetViews>
  <sheetFormatPr defaultColWidth="12.6640625" defaultRowHeight="15" customHeight="1"/>
  <cols>
    <col min="2" max="2" width="55.77734375" customWidth="1"/>
  </cols>
  <sheetData>
    <row r="1" spans="1:4" ht="15.75" customHeight="1"/>
    <row r="2" spans="1:4" ht="15.75" customHeight="1">
      <c r="A2" s="1"/>
      <c r="B2" s="1"/>
      <c r="C2" s="1" t="s">
        <v>0</v>
      </c>
      <c r="D2" s="1" t="s">
        <v>1</v>
      </c>
    </row>
    <row r="3" spans="1:4" ht="15.75" customHeight="1">
      <c r="A3" s="1" t="s">
        <v>2</v>
      </c>
      <c r="B3" s="1" t="s">
        <v>3</v>
      </c>
      <c r="C3" s="2">
        <f>Geografi!A7</f>
        <v>6</v>
      </c>
      <c r="D3" s="2">
        <f>Geografi!A6</f>
        <v>6</v>
      </c>
    </row>
    <row r="4" spans="1:4" ht="15.75" customHeight="1">
      <c r="A4" s="1"/>
      <c r="B4" s="1" t="s">
        <v>4</v>
      </c>
      <c r="C4" s="2">
        <f>Geografi!A20</f>
        <v>12</v>
      </c>
      <c r="D4" s="2">
        <f>Geografi!A19</f>
        <v>12</v>
      </c>
    </row>
    <row r="5" spans="1:4" ht="15.75" customHeight="1">
      <c r="A5" s="1"/>
      <c r="B5" s="1" t="s">
        <v>5</v>
      </c>
      <c r="C5" s="2">
        <f>Geografi!A31</f>
        <v>12</v>
      </c>
      <c r="D5" s="2">
        <f>Geografi!A30</f>
        <v>12</v>
      </c>
    </row>
    <row r="6" spans="1:4" ht="15.75" customHeight="1">
      <c r="A6" s="1" t="s">
        <v>6</v>
      </c>
      <c r="B6" s="1" t="s">
        <v>7</v>
      </c>
      <c r="C6" s="2">
        <f>Iklim!A7</f>
        <v>24</v>
      </c>
      <c r="D6" s="2">
        <f>Iklim!A6</f>
        <v>0</v>
      </c>
    </row>
    <row r="7" spans="1:4" ht="15.75" customHeight="1">
      <c r="A7" s="1"/>
      <c r="B7" s="1" t="s">
        <v>8</v>
      </c>
      <c r="C7" s="2">
        <f>Iklim!A25</f>
        <v>12</v>
      </c>
      <c r="D7" s="2">
        <f>Iklim!A24</f>
        <v>12</v>
      </c>
    </row>
    <row r="8" spans="1:4" ht="15.75" customHeight="1">
      <c r="A8" s="1" t="s">
        <v>9</v>
      </c>
      <c r="B8" s="1" t="s">
        <v>10</v>
      </c>
      <c r="C8" s="2">
        <f>Pemerintahan!A7</f>
        <v>30</v>
      </c>
      <c r="D8" s="2">
        <f>Pemerintahan!A6</f>
        <v>16</v>
      </c>
    </row>
    <row r="9" spans="1:4" ht="15.75" customHeight="1">
      <c r="A9" s="1"/>
      <c r="B9" s="1" t="s">
        <v>11</v>
      </c>
      <c r="C9" s="2">
        <f>Pemerintahan!A19</f>
        <v>30</v>
      </c>
      <c r="D9" s="2">
        <f>Pemerintahan!A18</f>
        <v>0</v>
      </c>
    </row>
    <row r="10" spans="1:4" ht="15.75" customHeight="1">
      <c r="A10" s="1"/>
      <c r="B10" s="1" t="s">
        <v>12</v>
      </c>
      <c r="C10" s="2">
        <f>Pemerintahan!A31</f>
        <v>30</v>
      </c>
      <c r="D10" s="2">
        <f>Pemerintahan!A30</f>
        <v>0</v>
      </c>
    </row>
    <row r="11" spans="1:4" ht="15.75" customHeight="1">
      <c r="A11" s="1"/>
      <c r="B11" s="1" t="s">
        <v>13</v>
      </c>
      <c r="C11" s="2">
        <f>Pemerintahan!A43</f>
        <v>30</v>
      </c>
      <c r="D11" s="2">
        <f>Pemerintahan!A42</f>
        <v>0</v>
      </c>
    </row>
    <row r="12" spans="1:4" ht="15.75" customHeight="1">
      <c r="A12" s="1"/>
      <c r="B12" s="1" t="s">
        <v>14</v>
      </c>
      <c r="C12" s="2">
        <f>Pemerintahan!A55</f>
        <v>12</v>
      </c>
      <c r="D12" s="2">
        <f>Pemerintahan!A54</f>
        <v>12</v>
      </c>
    </row>
    <row r="13" spans="1:4" ht="15.75" customHeight="1">
      <c r="A13" s="1"/>
      <c r="B13" s="1" t="s">
        <v>15</v>
      </c>
      <c r="C13" s="2">
        <f>Pemerintahan!A66</f>
        <v>4</v>
      </c>
      <c r="D13" s="2">
        <f>Pemerintahan!A65</f>
        <v>4</v>
      </c>
    </row>
    <row r="14" spans="1:4" ht="15.75" customHeight="1">
      <c r="A14" s="1"/>
      <c r="B14" s="1" t="s">
        <v>16</v>
      </c>
      <c r="C14" s="2">
        <f>Pemerintahan!A77</f>
        <v>9</v>
      </c>
      <c r="D14" s="2">
        <f>Pemerintahan!A76</f>
        <v>4</v>
      </c>
    </row>
    <row r="15" spans="1:4" ht="15.75" customHeight="1">
      <c r="A15" s="1"/>
      <c r="B15" s="1" t="s">
        <v>17</v>
      </c>
      <c r="C15" s="2">
        <f>Pemerintahan!A92</f>
        <v>4</v>
      </c>
      <c r="D15" s="2">
        <f>Pemerintahan!A91</f>
        <v>4</v>
      </c>
    </row>
    <row r="16" spans="1:4" ht="15.75" customHeight="1">
      <c r="A16" s="1"/>
      <c r="B16" s="1" t="s">
        <v>18</v>
      </c>
      <c r="C16" s="2">
        <f>Pemerintahan!A104</f>
        <v>24</v>
      </c>
      <c r="D16" s="2">
        <f>Pemerintahan!A103</f>
        <v>18</v>
      </c>
    </row>
    <row r="17" spans="1:4" ht="15.75" customHeight="1">
      <c r="A17" s="1"/>
      <c r="B17" s="1" t="s">
        <v>19</v>
      </c>
      <c r="C17" s="2">
        <f>Pemerintahan!A116</f>
        <v>28</v>
      </c>
      <c r="D17" s="2">
        <f>Pemerintahan!A115</f>
        <v>24</v>
      </c>
    </row>
    <row r="18" spans="1:4" ht="15.75" customHeight="1">
      <c r="A18" s="1" t="s">
        <v>20</v>
      </c>
      <c r="B18" s="1" t="s">
        <v>21</v>
      </c>
      <c r="C18" s="2">
        <f>Penduduk!A7</f>
        <v>18</v>
      </c>
      <c r="D18" s="2">
        <f>Penduduk!A6</f>
        <v>18</v>
      </c>
    </row>
    <row r="19" spans="1:4" ht="15.75" customHeight="1">
      <c r="A19" s="1"/>
      <c r="B19" s="1" t="s">
        <v>22</v>
      </c>
      <c r="C19" s="2">
        <f>Penduduk!A18</f>
        <v>12</v>
      </c>
      <c r="D19" s="2">
        <f>Penduduk!A17</f>
        <v>12</v>
      </c>
    </row>
    <row r="20" spans="1:4" ht="15.75" customHeight="1">
      <c r="A20" s="1"/>
      <c r="B20" s="1" t="s">
        <v>23</v>
      </c>
      <c r="C20" s="2">
        <f>Penduduk!A29</f>
        <v>12</v>
      </c>
      <c r="D20" s="2">
        <f>Penduduk!A28</f>
        <v>12</v>
      </c>
    </row>
    <row r="21" spans="1:4" ht="15.75" customHeight="1">
      <c r="A21" s="1"/>
      <c r="B21" s="1" t="s">
        <v>24</v>
      </c>
      <c r="C21" s="2">
        <f>Penduduk!A41</f>
        <v>20</v>
      </c>
      <c r="D21" s="2">
        <f>Penduduk!A40</f>
        <v>0</v>
      </c>
    </row>
    <row r="22" spans="1:4" ht="15.75" customHeight="1">
      <c r="A22" s="1" t="s">
        <v>25</v>
      </c>
      <c r="B22" s="1" t="s">
        <v>26</v>
      </c>
      <c r="C22" s="2">
        <f>Sosial!A7</f>
        <v>12</v>
      </c>
      <c r="D22" s="2">
        <f>Sosial!A6</f>
        <v>12</v>
      </c>
    </row>
    <row r="23" spans="1:4" ht="15.75" customHeight="1">
      <c r="A23" s="1"/>
      <c r="B23" s="1" t="s">
        <v>27</v>
      </c>
      <c r="C23" s="2">
        <f>Sosial!A20</f>
        <v>12</v>
      </c>
      <c r="D23" s="2">
        <f>Sosial!A19</f>
        <v>7</v>
      </c>
    </row>
    <row r="24" spans="1:4" ht="15.75" customHeight="1">
      <c r="A24" s="1"/>
      <c r="B24" s="1" t="s">
        <v>28</v>
      </c>
      <c r="C24" s="2">
        <f>Sosial!A33</f>
        <v>12</v>
      </c>
      <c r="D24" s="2">
        <f>Sosial!A32</f>
        <v>12</v>
      </c>
    </row>
    <row r="25" spans="1:4" ht="15.75" customHeight="1">
      <c r="A25" s="1"/>
      <c r="B25" s="1" t="s">
        <v>29</v>
      </c>
      <c r="C25" s="2">
        <f>Sosial!A46</f>
        <v>12</v>
      </c>
      <c r="D25" s="2">
        <f>Sosial!A45</f>
        <v>12</v>
      </c>
    </row>
    <row r="26" spans="1:4" ht="15.75" customHeight="1">
      <c r="A26" s="1"/>
      <c r="B26" s="1" t="s">
        <v>30</v>
      </c>
      <c r="C26" s="2">
        <f>Sosial!A59</f>
        <v>12</v>
      </c>
      <c r="D26" s="2">
        <f>Sosial!A58</f>
        <v>12</v>
      </c>
    </row>
    <row r="27" spans="1:4" ht="15.75" customHeight="1">
      <c r="A27" s="1"/>
      <c r="B27" s="1" t="s">
        <v>31</v>
      </c>
      <c r="C27" s="2">
        <f>Sosial!A72</f>
        <v>5</v>
      </c>
      <c r="D27" s="2">
        <f>Sosial!A71</f>
        <v>5</v>
      </c>
    </row>
    <row r="28" spans="1:4" ht="15.75" customHeight="1">
      <c r="A28" s="1"/>
      <c r="B28" s="1" t="s">
        <v>32</v>
      </c>
      <c r="C28" s="2">
        <f>Sosial!A83</f>
        <v>3</v>
      </c>
      <c r="D28" s="2">
        <f>Sosial!A82</f>
        <v>2</v>
      </c>
    </row>
    <row r="29" spans="1:4" ht="15.75" customHeight="1">
      <c r="A29" s="1"/>
      <c r="B29" s="1" t="s">
        <v>33</v>
      </c>
      <c r="C29" s="2">
        <f>Sosial!A92</f>
        <v>4</v>
      </c>
      <c r="D29" s="2">
        <f>Sosial!A91</f>
        <v>0</v>
      </c>
    </row>
    <row r="30" spans="1:4" ht="15.75" customHeight="1">
      <c r="A30" s="1"/>
      <c r="B30" s="1" t="s">
        <v>34</v>
      </c>
      <c r="C30" s="2">
        <f>Sosial!A101</f>
        <v>5</v>
      </c>
      <c r="D30" s="2">
        <f>Sosial!A100</f>
        <v>0</v>
      </c>
    </row>
    <row r="31" spans="1:4" ht="15.75" customHeight="1">
      <c r="A31" s="1"/>
      <c r="B31" s="1" t="s">
        <v>35</v>
      </c>
      <c r="C31" s="2">
        <f>Sosial!A111</f>
        <v>18</v>
      </c>
      <c r="D31" s="2">
        <f>Sosial!A110</f>
        <v>0</v>
      </c>
    </row>
    <row r="32" spans="1:4" ht="15.75" customHeight="1">
      <c r="A32" s="1"/>
      <c r="B32" s="1" t="s">
        <v>36</v>
      </c>
      <c r="C32" s="2">
        <f>Sosial!A123</f>
        <v>4</v>
      </c>
      <c r="D32" s="2">
        <f>Sosial!A122</f>
        <v>0</v>
      </c>
    </row>
    <row r="33" spans="1:4" ht="15.75" customHeight="1">
      <c r="A33" s="1"/>
      <c r="B33" s="1" t="s">
        <v>37</v>
      </c>
      <c r="C33" s="2">
        <f>Sosial!A132</f>
        <v>14</v>
      </c>
      <c r="D33" s="2">
        <f>Sosial!A131</f>
        <v>0</v>
      </c>
    </row>
    <row r="34" spans="1:4" ht="15.75" customHeight="1">
      <c r="A34" s="1"/>
      <c r="B34" s="1" t="s">
        <v>38</v>
      </c>
      <c r="C34" s="2">
        <f>Sosial!A145</f>
        <v>4</v>
      </c>
      <c r="D34" s="2">
        <f>Sosial!A144</f>
        <v>0</v>
      </c>
    </row>
    <row r="35" spans="1:4" ht="15.75" customHeight="1">
      <c r="A35" s="1"/>
      <c r="B35" s="1" t="s">
        <v>39</v>
      </c>
      <c r="C35" s="2">
        <f>Sosial!A155</f>
        <v>6</v>
      </c>
      <c r="D35" s="2">
        <f>Sosial!A154</f>
        <v>0</v>
      </c>
    </row>
    <row r="36" spans="1:4" ht="15.75" customHeight="1">
      <c r="A36" s="1"/>
      <c r="B36" s="1" t="s">
        <v>40</v>
      </c>
      <c r="C36" s="2">
        <f>Sosial!A167</f>
        <v>12</v>
      </c>
      <c r="D36" s="2">
        <f>Sosial!A166</f>
        <v>0</v>
      </c>
    </row>
    <row r="37" spans="1:4" ht="15.75" customHeight="1">
      <c r="A37" s="1"/>
      <c r="B37" s="1" t="s">
        <v>41</v>
      </c>
      <c r="C37" s="2">
        <f>Sosial!A179</f>
        <v>12</v>
      </c>
      <c r="D37" s="2">
        <f>Sosial!A178</f>
        <v>0</v>
      </c>
    </row>
    <row r="38" spans="1:4" ht="15.75" customHeight="1">
      <c r="A38" s="1" t="s">
        <v>42</v>
      </c>
      <c r="B38" s="1" t="s">
        <v>43</v>
      </c>
      <c r="C38" s="2">
        <f>Pertanian!A7</f>
        <v>8</v>
      </c>
      <c r="D38" s="2">
        <f>Pertanian!A6</f>
        <v>0</v>
      </c>
    </row>
    <row r="39" spans="1:4" ht="15.75" customHeight="1">
      <c r="A39" s="1"/>
      <c r="B39" s="1" t="s">
        <v>44</v>
      </c>
      <c r="C39" s="2">
        <f>Pertanian!A15</f>
        <v>40</v>
      </c>
      <c r="D39" s="2">
        <f>Pertanian!A14</f>
        <v>0</v>
      </c>
    </row>
    <row r="40" spans="1:4" ht="15.75" customHeight="1">
      <c r="A40" s="1"/>
      <c r="B40" s="1" t="s">
        <v>45</v>
      </c>
      <c r="C40" s="2">
        <f>Pertanian!A31</f>
        <v>20</v>
      </c>
      <c r="D40" s="2">
        <f>Pertanian!A30</f>
        <v>5</v>
      </c>
    </row>
    <row r="41" spans="1:4" ht="15.75" customHeight="1">
      <c r="A41" s="1"/>
      <c r="B41" s="1" t="s">
        <v>46</v>
      </c>
      <c r="C41" s="2">
        <f>Pertanian!A42</f>
        <v>12</v>
      </c>
      <c r="D41" s="2">
        <f>Pertanian!A41</f>
        <v>0</v>
      </c>
    </row>
    <row r="42" spans="1:4" ht="15.75" customHeight="1">
      <c r="A42" s="1"/>
      <c r="B42" s="1" t="s">
        <v>47</v>
      </c>
      <c r="C42" s="2">
        <f>Pertanian!A51</f>
        <v>3</v>
      </c>
      <c r="D42" s="2">
        <f>Pertanian!A50</f>
        <v>0</v>
      </c>
    </row>
    <row r="43" spans="1:4" ht="15.75" customHeight="1">
      <c r="A43" s="1"/>
      <c r="B43" s="1" t="s">
        <v>48</v>
      </c>
      <c r="C43" s="2">
        <f>Pertanian!A59</f>
        <v>3</v>
      </c>
      <c r="D43" s="2">
        <f>Pertanian!A58</f>
        <v>0</v>
      </c>
    </row>
    <row r="44" spans="1:4" ht="15.75" customHeight="1">
      <c r="A44" s="1"/>
      <c r="B44" s="1" t="s">
        <v>49</v>
      </c>
      <c r="C44" s="2">
        <f>Pertanian!A67</f>
        <v>4</v>
      </c>
      <c r="D44" s="2">
        <f>Pertanian!A66</f>
        <v>0</v>
      </c>
    </row>
    <row r="45" spans="1:4" ht="15.75" customHeight="1">
      <c r="A45" s="1"/>
      <c r="B45" s="1" t="s">
        <v>50</v>
      </c>
      <c r="C45" s="2">
        <f>Pertanian!A76</f>
        <v>7</v>
      </c>
      <c r="D45" s="2">
        <f>Pertanian!A75</f>
        <v>0</v>
      </c>
    </row>
    <row r="46" spans="1:4" ht="15.75" customHeight="1">
      <c r="A46" s="1"/>
      <c r="B46" s="1" t="s">
        <v>51</v>
      </c>
      <c r="C46" s="2">
        <f>Pertanian!A89</f>
        <v>12</v>
      </c>
      <c r="D46" s="2">
        <f>Pertanian!A88</f>
        <v>0</v>
      </c>
    </row>
    <row r="47" spans="1:4" ht="15.75" customHeight="1">
      <c r="A47" s="1"/>
      <c r="B47" s="1" t="s">
        <v>52</v>
      </c>
      <c r="C47" s="2">
        <f>Pertanian!A102</f>
        <v>9</v>
      </c>
      <c r="D47" s="2">
        <f>Pertanian!A101</f>
        <v>0</v>
      </c>
    </row>
    <row r="48" spans="1:4" ht="15.75" customHeight="1">
      <c r="A48" s="1" t="s">
        <v>53</v>
      </c>
      <c r="B48" s="1" t="s">
        <v>54</v>
      </c>
      <c r="C48" s="2">
        <f>Industri!A7</f>
        <v>12</v>
      </c>
      <c r="D48" s="2">
        <f>Industri!A6</f>
        <v>1</v>
      </c>
    </row>
    <row r="49" spans="1:4" ht="15.75" customHeight="1">
      <c r="A49" s="1"/>
      <c r="B49" s="1" t="s">
        <v>55</v>
      </c>
      <c r="C49" s="2">
        <f>Industri!A21</f>
        <v>18</v>
      </c>
      <c r="D49" s="2">
        <f>Industri!A20</f>
        <v>0</v>
      </c>
    </row>
    <row r="50" spans="1:4" ht="15.75" customHeight="1">
      <c r="A50" s="1"/>
      <c r="B50" s="1" t="s">
        <v>56</v>
      </c>
      <c r="C50" s="2">
        <f>Industri!A30</f>
        <v>12</v>
      </c>
      <c r="D50" s="2">
        <f>Industri!A29</f>
        <v>0</v>
      </c>
    </row>
    <row r="51" spans="1:4" ht="15.75" customHeight="1">
      <c r="A51" s="1"/>
      <c r="B51" s="1" t="s">
        <v>57</v>
      </c>
      <c r="C51" s="2">
        <f>Industri!A43</f>
        <v>24</v>
      </c>
      <c r="D51" s="2">
        <f>Industri!A42</f>
        <v>0</v>
      </c>
    </row>
    <row r="52" spans="1:4" ht="15.75" customHeight="1">
      <c r="A52" s="1"/>
      <c r="B52" s="1" t="s">
        <v>58</v>
      </c>
      <c r="C52" s="2">
        <f>Industri!A56</f>
        <v>66</v>
      </c>
      <c r="D52" s="2">
        <f>Industri!A55</f>
        <v>0</v>
      </c>
    </row>
    <row r="53" spans="1:4" ht="15.75" customHeight="1">
      <c r="A53" s="1"/>
      <c r="B53" s="3" t="s">
        <v>59</v>
      </c>
      <c r="C53" s="2">
        <f>Industri!A73</f>
        <v>18</v>
      </c>
      <c r="D53" s="2">
        <f>Industri!A72</f>
        <v>0</v>
      </c>
    </row>
    <row r="54" spans="1:4" ht="15.75" customHeight="1">
      <c r="A54" s="1" t="s">
        <v>60</v>
      </c>
      <c r="B54" s="1" t="s">
        <v>61</v>
      </c>
      <c r="C54" s="2">
        <f>Transportasi!A7</f>
        <v>12</v>
      </c>
      <c r="D54" s="2">
        <f>Transportasi!A6</f>
        <v>12</v>
      </c>
    </row>
    <row r="55" spans="1:4" ht="15.75" customHeight="1">
      <c r="A55" s="1"/>
      <c r="B55" s="1" t="s">
        <v>62</v>
      </c>
      <c r="C55" s="2">
        <f>Transportasi!A18</f>
        <v>12</v>
      </c>
      <c r="D55" s="2">
        <f>Transportasi!A17</f>
        <v>12</v>
      </c>
    </row>
    <row r="56" spans="1:4" ht="15.75" customHeight="1">
      <c r="A56" s="1"/>
      <c r="B56" s="1" t="s">
        <v>63</v>
      </c>
      <c r="C56" s="2">
        <f>Transportasi!A29</f>
        <v>12</v>
      </c>
      <c r="D56" s="2">
        <f>Transportasi!A28</f>
        <v>12</v>
      </c>
    </row>
    <row r="57" spans="1:4" ht="15.75" customHeight="1">
      <c r="A57" s="1"/>
      <c r="B57" s="1" t="s">
        <v>63</v>
      </c>
      <c r="C57" s="2">
        <f>Transportasi!A40</f>
        <v>12</v>
      </c>
      <c r="D57" s="2">
        <f>Transportasi!A39</f>
        <v>12</v>
      </c>
    </row>
    <row r="58" spans="1:4" ht="15.75" customHeight="1">
      <c r="A58" s="1"/>
      <c r="B58" s="1" t="s">
        <v>64</v>
      </c>
      <c r="C58" s="2">
        <f>Transportasi!A51</f>
        <v>18</v>
      </c>
      <c r="D58" s="2">
        <f>Transportasi!A50</f>
        <v>17</v>
      </c>
    </row>
    <row r="59" spans="1:4" ht="15.75" customHeight="1">
      <c r="A59" s="1"/>
      <c r="B59" s="1" t="s">
        <v>65</v>
      </c>
      <c r="C59" s="2">
        <f>Transportasi!A63</f>
        <v>18</v>
      </c>
      <c r="D59" s="2">
        <f>Transportasi!A62</f>
        <v>0</v>
      </c>
    </row>
    <row r="60" spans="1:4" ht="15.75" customHeight="1">
      <c r="A60" s="1" t="s">
        <v>66</v>
      </c>
      <c r="B60" s="1" t="s">
        <v>67</v>
      </c>
      <c r="C60" s="2">
        <f>Keuangan!A7</f>
        <v>30</v>
      </c>
      <c r="D60" s="2">
        <f>Keuangan!A6</f>
        <v>0</v>
      </c>
    </row>
    <row r="61" spans="1:4" ht="15.75" customHeight="1">
      <c r="A61" s="1"/>
      <c r="B61" s="1" t="s">
        <v>68</v>
      </c>
      <c r="C61" s="2">
        <f>Keuangan!A20</f>
        <v>18</v>
      </c>
      <c r="D61" s="2">
        <f>Keuangan!A19</f>
        <v>0</v>
      </c>
    </row>
    <row r="62" spans="1:4" ht="15.75" customHeight="1">
      <c r="A62" s="1" t="s">
        <v>69</v>
      </c>
      <c r="B62" s="1" t="s">
        <v>70</v>
      </c>
      <c r="C62" s="2">
        <f>Kesejahteraan!A7</f>
        <v>12</v>
      </c>
      <c r="D62" s="2">
        <f>Kesejahteraan!A6</f>
        <v>0</v>
      </c>
    </row>
    <row r="63" spans="1:4" ht="15.75" customHeight="1">
      <c r="A63" s="1"/>
      <c r="B63" s="1" t="s">
        <v>71</v>
      </c>
      <c r="C63" s="2">
        <f>Kesejahteraan!A19</f>
        <v>12</v>
      </c>
      <c r="D63" s="2">
        <f>Kesejahteraan!A18</f>
        <v>0</v>
      </c>
    </row>
    <row r="64" spans="1:4" ht="15.75" customHeight="1">
      <c r="A64" s="1"/>
      <c r="B64" s="1" t="s">
        <v>72</v>
      </c>
      <c r="C64" s="2">
        <f>Kesejahteraan!A31</f>
        <v>18</v>
      </c>
      <c r="D64" s="2">
        <f>Kesejahteraan!A30</f>
        <v>0</v>
      </c>
    </row>
    <row r="65" spans="1:4" ht="15.75" customHeight="1">
      <c r="A65" s="1"/>
      <c r="B65" s="1" t="s">
        <v>73</v>
      </c>
      <c r="C65" s="2">
        <f>Kesejahteraan!A43</f>
        <v>10</v>
      </c>
      <c r="D65" s="2">
        <f>Kesejahteraan!A42</f>
        <v>0</v>
      </c>
    </row>
    <row r="66" spans="1:4" ht="15.75" customHeight="1">
      <c r="A66" s="1"/>
      <c r="B66" s="1" t="s">
        <v>74</v>
      </c>
      <c r="C66" s="2">
        <f>Kesejahteraan!A59</f>
        <v>13</v>
      </c>
      <c r="D66" s="2">
        <f>Kesejahteraan!A58</f>
        <v>0</v>
      </c>
    </row>
    <row r="67" spans="1:4" ht="15.75" customHeight="1">
      <c r="A67" s="1"/>
      <c r="B67" s="1" t="s">
        <v>75</v>
      </c>
      <c r="C67" s="2">
        <f>Kesejahteraan!A78</f>
        <v>6</v>
      </c>
      <c r="D67" s="2">
        <f>Kesejahteraan!A77</f>
        <v>0</v>
      </c>
    </row>
    <row r="68" spans="1:4" ht="15.75" customHeight="1">
      <c r="A68" s="1"/>
      <c r="B68" s="1" t="s">
        <v>76</v>
      </c>
      <c r="C68" s="2">
        <f>Kesejahteraan!A90</f>
        <v>12</v>
      </c>
      <c r="D68" s="2">
        <f>Kesejahteraan!A89</f>
        <v>0</v>
      </c>
    </row>
    <row r="69" spans="1:4" ht="15.75" customHeight="1">
      <c r="A69" s="1"/>
      <c r="B69" s="1" t="s">
        <v>77</v>
      </c>
      <c r="C69" s="2">
        <f>Kesejahteraan!A102</f>
        <v>36</v>
      </c>
      <c r="D69" s="2">
        <f>Kesejahteraan!A101</f>
        <v>0</v>
      </c>
    </row>
    <row r="70" spans="1:4" ht="15.75" customHeight="1"/>
    <row r="71" spans="1:4" ht="15.75" customHeight="1"/>
    <row r="72" spans="1:4" ht="15.75" customHeight="1"/>
    <row r="73" spans="1:4" ht="15.75" customHeight="1"/>
    <row r="74" spans="1:4" ht="15.75" customHeight="1"/>
    <row r="75" spans="1:4" ht="15.75" customHeight="1"/>
    <row r="76" spans="1:4" ht="15.75" customHeight="1"/>
    <row r="77" spans="1:4" ht="15.75" customHeight="1"/>
    <row r="78" spans="1:4" ht="15.75" customHeight="1"/>
    <row r="79" spans="1:4" ht="15.75" customHeight="1"/>
    <row r="80" spans="1:4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I1000"/>
  <sheetViews>
    <sheetView showGridLines="0" topLeftCell="B1" workbookViewId="0"/>
  </sheetViews>
  <sheetFormatPr defaultColWidth="12.6640625" defaultRowHeight="15" customHeight="1"/>
  <cols>
    <col min="1" max="1" width="18.77734375" hidden="1" customWidth="1"/>
    <col min="2" max="2" width="5.33203125" customWidth="1"/>
    <col min="3" max="3" width="21.33203125" customWidth="1"/>
    <col min="6" max="6" width="16.21875" customWidth="1"/>
    <col min="8" max="8" width="8" customWidth="1"/>
    <col min="9" max="9" width="1.33203125" customWidth="1"/>
  </cols>
  <sheetData>
    <row r="1" spans="1:9" ht="8.25" customHeight="1">
      <c r="B1" s="227"/>
      <c r="C1" s="228"/>
      <c r="D1" s="228"/>
      <c r="E1" s="228"/>
      <c r="F1" s="228"/>
      <c r="G1" s="228"/>
      <c r="H1" s="228"/>
      <c r="I1" s="229"/>
    </row>
    <row r="2" spans="1:9" ht="45" customHeight="1">
      <c r="B2" s="230" t="s">
        <v>452</v>
      </c>
      <c r="C2" s="228"/>
      <c r="D2" s="228"/>
      <c r="E2" s="228"/>
      <c r="F2" s="228"/>
      <c r="G2" s="228"/>
      <c r="H2" s="20" t="s">
        <v>83</v>
      </c>
      <c r="I2" s="228"/>
    </row>
    <row r="3" spans="1:9" ht="8.25" customHeight="1">
      <c r="B3" s="227"/>
      <c r="C3" s="228"/>
      <c r="D3" s="228"/>
      <c r="E3" s="228"/>
      <c r="F3" s="228"/>
      <c r="G3" s="228"/>
      <c r="H3" s="228"/>
      <c r="I3" s="228"/>
    </row>
    <row r="4" spans="1:9" ht="15.75" customHeight="1">
      <c r="A4" s="126"/>
      <c r="B4" s="126"/>
      <c r="C4" s="126"/>
      <c r="D4" s="126"/>
      <c r="E4" s="126"/>
      <c r="F4" s="126"/>
    </row>
    <row r="5" spans="1:9" ht="15.75" customHeight="1">
      <c r="A5" s="107"/>
      <c r="B5" s="108" t="s">
        <v>453</v>
      </c>
      <c r="D5" s="109"/>
      <c r="E5" s="109"/>
      <c r="F5" s="126"/>
    </row>
    <row r="6" spans="1:9" ht="15.75" customHeight="1">
      <c r="A6" s="158">
        <f>COUNTA(D8:E13)</f>
        <v>12</v>
      </c>
      <c r="B6" s="275" t="s">
        <v>95</v>
      </c>
      <c r="C6" s="234"/>
      <c r="D6" s="205" t="s">
        <v>454</v>
      </c>
      <c r="E6" s="206" t="s">
        <v>455</v>
      </c>
      <c r="F6" s="159" t="s">
        <v>98</v>
      </c>
    </row>
    <row r="7" spans="1:9" ht="15.75" customHeight="1">
      <c r="A7" s="25">
        <v>12</v>
      </c>
      <c r="B7" s="250" t="s">
        <v>99</v>
      </c>
      <c r="C7" s="237"/>
      <c r="D7" s="50" t="s">
        <v>100</v>
      </c>
      <c r="E7" s="50" t="s">
        <v>101</v>
      </c>
      <c r="F7" s="61" t="s">
        <v>102</v>
      </c>
    </row>
    <row r="8" spans="1:9" ht="15.75" customHeight="1">
      <c r="A8" s="27"/>
      <c r="B8" s="28">
        <v>1</v>
      </c>
      <c r="C8" s="37" t="s">
        <v>103</v>
      </c>
      <c r="D8" s="56" t="s">
        <v>456</v>
      </c>
      <c r="E8" s="56" t="s">
        <v>457</v>
      </c>
      <c r="F8" s="297"/>
    </row>
    <row r="9" spans="1:9" ht="15.75" customHeight="1">
      <c r="A9" s="27"/>
      <c r="B9" s="28">
        <v>2</v>
      </c>
      <c r="C9" s="37" t="s">
        <v>106</v>
      </c>
      <c r="D9" s="56" t="s">
        <v>456</v>
      </c>
      <c r="E9" s="56" t="s">
        <v>458</v>
      </c>
      <c r="F9" s="269"/>
    </row>
    <row r="10" spans="1:9" ht="15.75" customHeight="1">
      <c r="A10" s="27"/>
      <c r="B10" s="28">
        <v>3</v>
      </c>
      <c r="C10" s="37" t="s">
        <v>109</v>
      </c>
      <c r="D10" s="56" t="s">
        <v>456</v>
      </c>
      <c r="E10" s="56" t="s">
        <v>458</v>
      </c>
      <c r="F10" s="269"/>
    </row>
    <row r="11" spans="1:9" ht="15.75" customHeight="1">
      <c r="A11" s="27"/>
      <c r="B11" s="28">
        <v>4</v>
      </c>
      <c r="C11" s="37" t="s">
        <v>112</v>
      </c>
      <c r="D11" s="56" t="s">
        <v>456</v>
      </c>
      <c r="E11" s="56" t="s">
        <v>457</v>
      </c>
      <c r="F11" s="269"/>
    </row>
    <row r="12" spans="1:9" ht="15.75" customHeight="1">
      <c r="A12" s="27"/>
      <c r="B12" s="28">
        <v>5</v>
      </c>
      <c r="C12" s="37" t="s">
        <v>115</v>
      </c>
      <c r="D12" s="56" t="s">
        <v>456</v>
      </c>
      <c r="E12" s="56" t="s">
        <v>457</v>
      </c>
      <c r="F12" s="269"/>
    </row>
    <row r="13" spans="1:9" ht="15.75" customHeight="1">
      <c r="A13" s="27"/>
      <c r="B13" s="39">
        <v>6</v>
      </c>
      <c r="C13" s="40" t="s">
        <v>118</v>
      </c>
      <c r="D13" s="56" t="s">
        <v>456</v>
      </c>
      <c r="E13" s="56" t="s">
        <v>457</v>
      </c>
      <c r="F13" s="269"/>
    </row>
    <row r="14" spans="1:9" ht="15.75" customHeight="1">
      <c r="A14" s="32"/>
      <c r="B14" s="243" t="s">
        <v>121</v>
      </c>
      <c r="C14" s="234"/>
      <c r="D14" s="175">
        <f t="shared" ref="D14:E14" si="0">SUM(D8:D13)</f>
        <v>0</v>
      </c>
      <c r="E14" s="175">
        <f t="shared" si="0"/>
        <v>0</v>
      </c>
      <c r="F14" s="240"/>
    </row>
    <row r="15" spans="1:9" ht="15.75" customHeight="1">
      <c r="A15" s="126"/>
      <c r="B15" s="126"/>
      <c r="C15" s="126"/>
      <c r="D15" s="126"/>
      <c r="E15" s="126"/>
      <c r="F15" s="126"/>
    </row>
    <row r="16" spans="1:9" ht="15.75" customHeight="1">
      <c r="A16" s="107"/>
      <c r="B16" s="108" t="s">
        <v>459</v>
      </c>
      <c r="D16" s="109"/>
      <c r="E16" s="109"/>
      <c r="F16" s="126"/>
    </row>
    <row r="17" spans="1:6" ht="15.75" customHeight="1">
      <c r="A17" s="158">
        <f>COUNTA(D19:E24)</f>
        <v>12</v>
      </c>
      <c r="B17" s="275" t="s">
        <v>95</v>
      </c>
      <c r="C17" s="234"/>
      <c r="D17" s="170" t="s">
        <v>460</v>
      </c>
      <c r="E17" s="170" t="s">
        <v>461</v>
      </c>
      <c r="F17" s="159" t="s">
        <v>98</v>
      </c>
    </row>
    <row r="18" spans="1:6" ht="15.75" customHeight="1">
      <c r="A18" s="25">
        <v>12</v>
      </c>
      <c r="B18" s="250" t="s">
        <v>99</v>
      </c>
      <c r="C18" s="237"/>
      <c r="D18" s="50" t="s">
        <v>100</v>
      </c>
      <c r="E18" s="50" t="s">
        <v>101</v>
      </c>
      <c r="F18" s="61" t="s">
        <v>102</v>
      </c>
    </row>
    <row r="19" spans="1:6" ht="15.75" customHeight="1">
      <c r="A19" s="27"/>
      <c r="B19" s="28">
        <v>1</v>
      </c>
      <c r="C19" s="37" t="s">
        <v>103</v>
      </c>
      <c r="D19" s="150" t="s">
        <v>462</v>
      </c>
      <c r="E19" s="150" t="s">
        <v>463</v>
      </c>
      <c r="F19" s="297"/>
    </row>
    <row r="20" spans="1:6" ht="15.75" customHeight="1">
      <c r="A20" s="27"/>
      <c r="B20" s="28">
        <v>2</v>
      </c>
      <c r="C20" s="37" t="s">
        <v>106</v>
      </c>
      <c r="D20" s="150" t="s">
        <v>462</v>
      </c>
      <c r="E20" s="150" t="s">
        <v>464</v>
      </c>
      <c r="F20" s="269"/>
    </row>
    <row r="21" spans="1:6" ht="15.75" customHeight="1">
      <c r="A21" s="27"/>
      <c r="B21" s="28">
        <v>3</v>
      </c>
      <c r="C21" s="37" t="s">
        <v>109</v>
      </c>
      <c r="D21" s="150" t="s">
        <v>462</v>
      </c>
      <c r="E21" s="150" t="s">
        <v>464</v>
      </c>
      <c r="F21" s="269"/>
    </row>
    <row r="22" spans="1:6" ht="15.75" customHeight="1">
      <c r="A22" s="27"/>
      <c r="B22" s="28">
        <v>4</v>
      </c>
      <c r="C22" s="37" t="s">
        <v>112</v>
      </c>
      <c r="D22" s="150" t="s">
        <v>462</v>
      </c>
      <c r="E22" s="150" t="s">
        <v>463</v>
      </c>
      <c r="F22" s="269"/>
    </row>
    <row r="23" spans="1:6" ht="15.75" customHeight="1">
      <c r="A23" s="27"/>
      <c r="B23" s="28">
        <v>5</v>
      </c>
      <c r="C23" s="37" t="s">
        <v>115</v>
      </c>
      <c r="D23" s="150" t="s">
        <v>462</v>
      </c>
      <c r="E23" s="150" t="s">
        <v>463</v>
      </c>
      <c r="F23" s="269"/>
    </row>
    <row r="24" spans="1:6" ht="15.75" customHeight="1">
      <c r="A24" s="27"/>
      <c r="B24" s="39">
        <v>6</v>
      </c>
      <c r="C24" s="40" t="s">
        <v>118</v>
      </c>
      <c r="D24" s="150" t="s">
        <v>465</v>
      </c>
      <c r="E24" s="150" t="s">
        <v>466</v>
      </c>
      <c r="F24" s="269"/>
    </row>
    <row r="25" spans="1:6" ht="15.75" customHeight="1">
      <c r="A25" s="32"/>
      <c r="B25" s="243" t="s">
        <v>121</v>
      </c>
      <c r="C25" s="234"/>
      <c r="D25" s="175">
        <f t="shared" ref="D25:E25" si="1">SUM(D19:D24)</f>
        <v>0</v>
      </c>
      <c r="E25" s="175">
        <f t="shared" si="1"/>
        <v>0</v>
      </c>
      <c r="F25" s="240"/>
    </row>
    <row r="26" spans="1:6" ht="15.75" customHeight="1">
      <c r="A26" s="126"/>
      <c r="B26" s="126"/>
      <c r="C26" s="126"/>
      <c r="D26" s="126"/>
      <c r="E26" s="126"/>
      <c r="F26" s="126"/>
    </row>
    <row r="27" spans="1:6" ht="15.75" customHeight="1">
      <c r="A27" s="107"/>
      <c r="B27" s="108" t="s">
        <v>467</v>
      </c>
      <c r="D27" s="108"/>
      <c r="E27" s="108"/>
      <c r="F27" s="126"/>
    </row>
    <row r="28" spans="1:6" ht="15.75" customHeight="1">
      <c r="A28" s="158">
        <f>COUNTA(D30:E35)</f>
        <v>12</v>
      </c>
      <c r="B28" s="275" t="s">
        <v>95</v>
      </c>
      <c r="C28" s="234"/>
      <c r="D28" s="170" t="s">
        <v>468</v>
      </c>
      <c r="E28" s="170" t="s">
        <v>469</v>
      </c>
      <c r="F28" s="159" t="s">
        <v>98</v>
      </c>
    </row>
    <row r="29" spans="1:6" ht="15.75" customHeight="1">
      <c r="A29" s="25">
        <v>12</v>
      </c>
      <c r="B29" s="250" t="s">
        <v>99</v>
      </c>
      <c r="C29" s="237"/>
      <c r="D29" s="50" t="s">
        <v>100</v>
      </c>
      <c r="E29" s="50" t="s">
        <v>101</v>
      </c>
      <c r="F29" s="61" t="s">
        <v>102</v>
      </c>
    </row>
    <row r="30" spans="1:6" ht="15.75" customHeight="1">
      <c r="A30" s="27"/>
      <c r="B30" s="28">
        <v>1</v>
      </c>
      <c r="C30" s="37" t="s">
        <v>103</v>
      </c>
      <c r="D30" s="150" t="s">
        <v>470</v>
      </c>
      <c r="E30" s="150" t="s">
        <v>470</v>
      </c>
      <c r="F30" s="297"/>
    </row>
    <row r="31" spans="1:6" ht="15.75" customHeight="1">
      <c r="A31" s="27"/>
      <c r="B31" s="28">
        <v>2</v>
      </c>
      <c r="C31" s="37" t="s">
        <v>106</v>
      </c>
      <c r="D31" s="150" t="s">
        <v>470</v>
      </c>
      <c r="E31" s="150" t="s">
        <v>470</v>
      </c>
      <c r="F31" s="269"/>
    </row>
    <row r="32" spans="1:6" ht="15.75" customHeight="1">
      <c r="A32" s="27"/>
      <c r="B32" s="28">
        <v>3</v>
      </c>
      <c r="C32" s="37" t="s">
        <v>109</v>
      </c>
      <c r="D32" s="150" t="s">
        <v>470</v>
      </c>
      <c r="E32" s="150" t="s">
        <v>470</v>
      </c>
      <c r="F32" s="269"/>
    </row>
    <row r="33" spans="1:6" ht="15.75" customHeight="1">
      <c r="A33" s="27"/>
      <c r="B33" s="28">
        <v>4</v>
      </c>
      <c r="C33" s="37" t="s">
        <v>112</v>
      </c>
      <c r="D33" s="150" t="s">
        <v>470</v>
      </c>
      <c r="E33" s="150" t="s">
        <v>470</v>
      </c>
      <c r="F33" s="269"/>
    </row>
    <row r="34" spans="1:6" ht="15.75" customHeight="1">
      <c r="A34" s="27"/>
      <c r="B34" s="28">
        <v>5</v>
      </c>
      <c r="C34" s="37" t="s">
        <v>115</v>
      </c>
      <c r="D34" s="150" t="s">
        <v>470</v>
      </c>
      <c r="E34" s="150" t="s">
        <v>470</v>
      </c>
      <c r="F34" s="269"/>
    </row>
    <row r="35" spans="1:6" ht="15.75" customHeight="1">
      <c r="A35" s="27"/>
      <c r="B35" s="39">
        <v>6</v>
      </c>
      <c r="C35" s="40" t="s">
        <v>118</v>
      </c>
      <c r="D35" s="150" t="s">
        <v>470</v>
      </c>
      <c r="E35" s="150" t="s">
        <v>470</v>
      </c>
      <c r="F35" s="269"/>
    </row>
    <row r="36" spans="1:6" ht="15.75" customHeight="1">
      <c r="A36" s="32"/>
      <c r="B36" s="243" t="s">
        <v>121</v>
      </c>
      <c r="C36" s="234"/>
      <c r="D36" s="175">
        <f t="shared" ref="D36:E36" si="2">SUM(D30:D35)</f>
        <v>0</v>
      </c>
      <c r="E36" s="175">
        <f t="shared" si="2"/>
        <v>0</v>
      </c>
      <c r="F36" s="240"/>
    </row>
    <row r="37" spans="1:6" ht="15.75" customHeight="1">
      <c r="A37" s="126"/>
      <c r="B37" s="126"/>
      <c r="C37" s="126"/>
      <c r="D37" s="126"/>
      <c r="E37" s="126"/>
      <c r="F37" s="126"/>
    </row>
    <row r="38" spans="1:6" ht="15.75" customHeight="1">
      <c r="A38" s="107"/>
      <c r="B38" s="108" t="s">
        <v>467</v>
      </c>
      <c r="D38" s="109"/>
      <c r="E38" s="109"/>
      <c r="F38" s="126"/>
    </row>
    <row r="39" spans="1:6" ht="14.25" customHeight="1">
      <c r="A39" s="158">
        <f>COUNTA(D41:E46)</f>
        <v>12</v>
      </c>
      <c r="B39" s="275" t="s">
        <v>95</v>
      </c>
      <c r="C39" s="234"/>
      <c r="D39" s="169" t="s">
        <v>471</v>
      </c>
      <c r="E39" s="169" t="s">
        <v>472</v>
      </c>
      <c r="F39" s="159" t="s">
        <v>98</v>
      </c>
    </row>
    <row r="40" spans="1:6" ht="15.75" customHeight="1">
      <c r="A40" s="25">
        <v>12</v>
      </c>
      <c r="B40" s="250" t="s">
        <v>99</v>
      </c>
      <c r="C40" s="237"/>
      <c r="D40" s="50" t="s">
        <v>100</v>
      </c>
      <c r="E40" s="50" t="s">
        <v>101</v>
      </c>
      <c r="F40" s="61" t="s">
        <v>102</v>
      </c>
    </row>
    <row r="41" spans="1:6" ht="15.75" customHeight="1">
      <c r="A41" s="27"/>
      <c r="B41" s="28">
        <v>1</v>
      </c>
      <c r="C41" s="37" t="s">
        <v>103</v>
      </c>
      <c r="D41" s="150">
        <v>0</v>
      </c>
      <c r="E41" s="150">
        <v>0</v>
      </c>
      <c r="F41" s="297"/>
    </row>
    <row r="42" spans="1:6" ht="15.75" customHeight="1">
      <c r="A42" s="27"/>
      <c r="B42" s="28">
        <v>2</v>
      </c>
      <c r="C42" s="37" t="s">
        <v>106</v>
      </c>
      <c r="D42" s="150">
        <v>0</v>
      </c>
      <c r="E42" s="150">
        <v>0</v>
      </c>
      <c r="F42" s="269"/>
    </row>
    <row r="43" spans="1:6" ht="15.75" customHeight="1">
      <c r="A43" s="27"/>
      <c r="B43" s="28">
        <v>3</v>
      </c>
      <c r="C43" s="37" t="s">
        <v>109</v>
      </c>
      <c r="D43" s="150">
        <v>0</v>
      </c>
      <c r="E43" s="150">
        <v>0</v>
      </c>
      <c r="F43" s="269"/>
    </row>
    <row r="44" spans="1:6" ht="15.75" customHeight="1">
      <c r="A44" s="27"/>
      <c r="B44" s="28">
        <v>4</v>
      </c>
      <c r="C44" s="37" t="s">
        <v>112</v>
      </c>
      <c r="D44" s="150">
        <v>0</v>
      </c>
      <c r="E44" s="150">
        <v>0</v>
      </c>
      <c r="F44" s="269"/>
    </row>
    <row r="45" spans="1:6" ht="15.75" customHeight="1">
      <c r="A45" s="27"/>
      <c r="B45" s="28">
        <v>5</v>
      </c>
      <c r="C45" s="37" t="s">
        <v>115</v>
      </c>
      <c r="D45" s="150">
        <v>1</v>
      </c>
      <c r="E45" s="150">
        <v>0</v>
      </c>
      <c r="F45" s="269"/>
    </row>
    <row r="46" spans="1:6" ht="15.75" customHeight="1">
      <c r="A46" s="27"/>
      <c r="B46" s="39">
        <v>6</v>
      </c>
      <c r="C46" s="40" t="s">
        <v>118</v>
      </c>
      <c r="D46" s="150">
        <v>0</v>
      </c>
      <c r="E46" s="150">
        <v>0</v>
      </c>
      <c r="F46" s="269"/>
    </row>
    <row r="47" spans="1:6" ht="15.75" customHeight="1">
      <c r="A47" s="32"/>
      <c r="B47" s="243" t="s">
        <v>121</v>
      </c>
      <c r="C47" s="234"/>
      <c r="D47" s="175">
        <f t="shared" ref="D47:E47" si="3">SUM(D41:D46)</f>
        <v>1</v>
      </c>
      <c r="E47" s="175">
        <f t="shared" si="3"/>
        <v>0</v>
      </c>
      <c r="F47" s="240"/>
    </row>
    <row r="48" spans="1:6" ht="15.75" customHeight="1">
      <c r="A48" s="126"/>
      <c r="B48" s="126"/>
      <c r="C48" s="126"/>
      <c r="D48" s="126"/>
      <c r="E48" s="126"/>
      <c r="F48" s="126"/>
    </row>
    <row r="49" spans="1:7" ht="15.75" customHeight="1">
      <c r="A49" s="107"/>
      <c r="B49" s="108" t="s">
        <v>473</v>
      </c>
      <c r="D49" s="109"/>
      <c r="E49" s="109"/>
      <c r="F49" s="109"/>
    </row>
    <row r="50" spans="1:7" ht="24" customHeight="1">
      <c r="A50" s="158">
        <f>COUNTA(D52:F57)</f>
        <v>17</v>
      </c>
      <c r="B50" s="275" t="s">
        <v>95</v>
      </c>
      <c r="C50" s="234"/>
      <c r="D50" s="192" t="s">
        <v>474</v>
      </c>
      <c r="E50" s="205" t="s">
        <v>475</v>
      </c>
      <c r="F50" s="207" t="s">
        <v>476</v>
      </c>
      <c r="G50" s="159" t="s">
        <v>98</v>
      </c>
    </row>
    <row r="51" spans="1:7" ht="15.75" customHeight="1">
      <c r="A51" s="25">
        <v>18</v>
      </c>
      <c r="B51" s="250" t="s">
        <v>99</v>
      </c>
      <c r="C51" s="237"/>
      <c r="D51" s="50" t="s">
        <v>100</v>
      </c>
      <c r="E51" s="50" t="s">
        <v>101</v>
      </c>
      <c r="F51" s="50" t="s">
        <v>102</v>
      </c>
      <c r="G51" s="61" t="s">
        <v>178</v>
      </c>
    </row>
    <row r="52" spans="1:7" ht="15.75" customHeight="1">
      <c r="A52" s="27"/>
      <c r="B52" s="28">
        <v>1</v>
      </c>
      <c r="C52" s="37" t="s">
        <v>103</v>
      </c>
      <c r="D52" s="150">
        <v>1</v>
      </c>
      <c r="E52" s="150">
        <v>1</v>
      </c>
      <c r="F52" s="150">
        <v>1</v>
      </c>
      <c r="G52" s="297"/>
    </row>
    <row r="53" spans="1:7" ht="15.75" customHeight="1">
      <c r="A53" s="27"/>
      <c r="B53" s="28">
        <v>2</v>
      </c>
      <c r="C53" s="37" t="s">
        <v>106</v>
      </c>
      <c r="D53" s="150">
        <v>1</v>
      </c>
      <c r="E53" s="150">
        <v>1</v>
      </c>
      <c r="F53" s="150">
        <v>1</v>
      </c>
      <c r="G53" s="269"/>
    </row>
    <row r="54" spans="1:7" ht="15.75" customHeight="1">
      <c r="A54" s="27"/>
      <c r="B54" s="28">
        <v>3</v>
      </c>
      <c r="C54" s="37" t="s">
        <v>109</v>
      </c>
      <c r="D54" s="150">
        <v>1</v>
      </c>
      <c r="E54" s="150">
        <v>1</v>
      </c>
      <c r="F54" s="150">
        <v>1</v>
      </c>
      <c r="G54" s="269"/>
    </row>
    <row r="55" spans="1:7" ht="15.75" customHeight="1">
      <c r="A55" s="27"/>
      <c r="B55" s="28">
        <v>4</v>
      </c>
      <c r="C55" s="37" t="s">
        <v>112</v>
      </c>
      <c r="D55" s="150"/>
      <c r="E55" s="150">
        <v>1</v>
      </c>
      <c r="F55" s="150">
        <v>1</v>
      </c>
      <c r="G55" s="269"/>
    </row>
    <row r="56" spans="1:7" ht="15.75" customHeight="1">
      <c r="A56" s="27"/>
      <c r="B56" s="28">
        <v>5</v>
      </c>
      <c r="C56" s="37" t="s">
        <v>115</v>
      </c>
      <c r="D56" s="150">
        <v>1</v>
      </c>
      <c r="E56" s="150">
        <v>1</v>
      </c>
      <c r="F56" s="150">
        <v>2</v>
      </c>
      <c r="G56" s="269"/>
    </row>
    <row r="57" spans="1:7" ht="15.75" customHeight="1">
      <c r="A57" s="27"/>
      <c r="B57" s="39">
        <v>6</v>
      </c>
      <c r="C57" s="40" t="s">
        <v>118</v>
      </c>
      <c r="D57" s="150">
        <v>1</v>
      </c>
      <c r="E57" s="150">
        <v>1</v>
      </c>
      <c r="F57" s="150">
        <v>1</v>
      </c>
      <c r="G57" s="269"/>
    </row>
    <row r="58" spans="1:7" ht="15.75" customHeight="1">
      <c r="A58" s="32"/>
      <c r="B58" s="243" t="s">
        <v>121</v>
      </c>
      <c r="C58" s="234"/>
      <c r="D58" s="157">
        <f t="shared" ref="D58:F58" si="4">SUM(D52:D57)</f>
        <v>5</v>
      </c>
      <c r="E58" s="157">
        <f t="shared" si="4"/>
        <v>6</v>
      </c>
      <c r="F58" s="157">
        <f t="shared" si="4"/>
        <v>7</v>
      </c>
      <c r="G58" s="240"/>
    </row>
    <row r="59" spans="1:7" ht="15.75" customHeight="1">
      <c r="A59" s="126"/>
      <c r="B59" s="126"/>
      <c r="C59" s="126"/>
      <c r="D59" s="126"/>
      <c r="E59" s="126"/>
      <c r="F59" s="126"/>
    </row>
    <row r="60" spans="1:7" ht="15.75" customHeight="1">
      <c r="A60" s="126"/>
      <c r="B60" s="126"/>
      <c r="C60" s="126"/>
      <c r="D60" s="126"/>
      <c r="E60" s="126"/>
      <c r="F60" s="126"/>
    </row>
    <row r="61" spans="1:7" ht="15.75" customHeight="1">
      <c r="A61" s="107"/>
      <c r="B61" s="108" t="s">
        <v>477</v>
      </c>
      <c r="D61" s="109"/>
      <c r="E61" s="109"/>
      <c r="F61" s="109"/>
    </row>
    <row r="62" spans="1:7" ht="27" customHeight="1">
      <c r="A62" s="158">
        <f>COUNTA(D64:F69)</f>
        <v>0</v>
      </c>
      <c r="B62" s="275" t="s">
        <v>95</v>
      </c>
      <c r="C62" s="234"/>
      <c r="D62" s="192" t="s">
        <v>478</v>
      </c>
      <c r="E62" s="192" t="s">
        <v>479</v>
      </c>
      <c r="F62" s="207" t="s">
        <v>480</v>
      </c>
      <c r="G62" s="159" t="s">
        <v>98</v>
      </c>
    </row>
    <row r="63" spans="1:7" ht="15.75" customHeight="1">
      <c r="A63" s="25">
        <v>18</v>
      </c>
      <c r="B63" s="250" t="s">
        <v>99</v>
      </c>
      <c r="C63" s="237"/>
      <c r="D63" s="50" t="s">
        <v>100</v>
      </c>
      <c r="E63" s="50" t="s">
        <v>101</v>
      </c>
      <c r="F63" s="50" t="s">
        <v>102</v>
      </c>
      <c r="G63" s="61" t="s">
        <v>178</v>
      </c>
    </row>
    <row r="64" spans="1:7" ht="15.75" customHeight="1">
      <c r="A64" s="27"/>
      <c r="B64" s="28">
        <v>1</v>
      </c>
      <c r="C64" s="37" t="s">
        <v>103</v>
      </c>
      <c r="D64" s="56"/>
      <c r="E64" s="56"/>
      <c r="F64" s="56"/>
      <c r="G64" s="297"/>
    </row>
    <row r="65" spans="1:7" ht="15.75" customHeight="1">
      <c r="A65" s="27"/>
      <c r="B65" s="28">
        <v>2</v>
      </c>
      <c r="C65" s="37" t="s">
        <v>106</v>
      </c>
      <c r="D65" s="56"/>
      <c r="E65" s="56"/>
      <c r="F65" s="56"/>
      <c r="G65" s="269"/>
    </row>
    <row r="66" spans="1:7" ht="15.75" customHeight="1">
      <c r="A66" s="27"/>
      <c r="B66" s="28">
        <v>3</v>
      </c>
      <c r="C66" s="37" t="s">
        <v>109</v>
      </c>
      <c r="D66" s="56"/>
      <c r="E66" s="56"/>
      <c r="F66" s="56"/>
      <c r="G66" s="269"/>
    </row>
    <row r="67" spans="1:7" ht="15.75" customHeight="1">
      <c r="A67" s="27"/>
      <c r="B67" s="28">
        <v>4</v>
      </c>
      <c r="C67" s="37" t="s">
        <v>112</v>
      </c>
      <c r="D67" s="56"/>
      <c r="E67" s="56"/>
      <c r="F67" s="56"/>
      <c r="G67" s="269"/>
    </row>
    <row r="68" spans="1:7" ht="15.75" customHeight="1">
      <c r="A68" s="27"/>
      <c r="B68" s="28">
        <v>5</v>
      </c>
      <c r="C68" s="37" t="s">
        <v>115</v>
      </c>
      <c r="D68" s="56"/>
      <c r="E68" s="56"/>
      <c r="F68" s="56"/>
      <c r="G68" s="269"/>
    </row>
    <row r="69" spans="1:7" ht="15.75" customHeight="1">
      <c r="A69" s="27"/>
      <c r="B69" s="39">
        <v>6</v>
      </c>
      <c r="C69" s="40" t="s">
        <v>118</v>
      </c>
      <c r="D69" s="56"/>
      <c r="E69" s="56"/>
      <c r="F69" s="56"/>
      <c r="G69" s="269"/>
    </row>
    <row r="70" spans="1:7" ht="15.75" customHeight="1">
      <c r="A70" s="32"/>
      <c r="B70" s="243" t="s">
        <v>121</v>
      </c>
      <c r="C70" s="234"/>
      <c r="D70" s="208">
        <f t="shared" ref="D70:F70" si="5">SUM(D64:D69)</f>
        <v>0</v>
      </c>
      <c r="E70" s="208">
        <f t="shared" si="5"/>
        <v>0</v>
      </c>
      <c r="F70" s="208">
        <f t="shared" si="5"/>
        <v>0</v>
      </c>
      <c r="G70" s="240"/>
    </row>
    <row r="71" spans="1:7" ht="15.75" customHeight="1">
      <c r="A71" s="126"/>
      <c r="B71" s="126"/>
      <c r="C71" s="126"/>
      <c r="D71" s="126"/>
      <c r="E71" s="126"/>
      <c r="F71" s="126"/>
    </row>
    <row r="72" spans="1:7" ht="15.75" customHeight="1">
      <c r="A72" s="126"/>
      <c r="B72" s="126"/>
      <c r="C72" s="126"/>
      <c r="D72" s="126"/>
      <c r="E72" s="126"/>
      <c r="F72" s="126"/>
    </row>
    <row r="73" spans="1:7" ht="15.75" customHeight="1">
      <c r="A73" s="126"/>
      <c r="B73" s="126"/>
      <c r="C73" s="126"/>
      <c r="D73" s="126"/>
      <c r="E73" s="126"/>
      <c r="F73" s="126"/>
    </row>
    <row r="74" spans="1:7" ht="15.75" customHeight="1">
      <c r="A74" s="126"/>
      <c r="B74" s="126"/>
      <c r="C74" s="126"/>
      <c r="D74" s="126"/>
      <c r="E74" s="126"/>
      <c r="F74" s="126"/>
    </row>
    <row r="75" spans="1:7" ht="15.75" customHeight="1">
      <c r="A75" s="126"/>
      <c r="B75" s="126"/>
      <c r="C75" s="126"/>
      <c r="D75" s="126"/>
      <c r="E75" s="126"/>
      <c r="F75" s="126"/>
    </row>
    <row r="76" spans="1:7" ht="15.75" customHeight="1">
      <c r="A76" s="126"/>
      <c r="B76" s="126"/>
      <c r="C76" s="126"/>
      <c r="D76" s="126"/>
      <c r="E76" s="126"/>
      <c r="F76" s="126"/>
    </row>
    <row r="77" spans="1:7" ht="15.75" customHeight="1">
      <c r="A77" s="126"/>
      <c r="B77" s="126"/>
      <c r="C77" s="126"/>
      <c r="D77" s="126"/>
      <c r="E77" s="126"/>
      <c r="F77" s="126"/>
    </row>
    <row r="78" spans="1:7" ht="15.75" customHeight="1">
      <c r="A78" s="126"/>
      <c r="B78" s="126"/>
      <c r="C78" s="126"/>
      <c r="D78" s="126"/>
      <c r="E78" s="126"/>
      <c r="F78" s="126"/>
    </row>
    <row r="79" spans="1:7" ht="15.75" customHeight="1">
      <c r="A79" s="126"/>
      <c r="B79" s="126"/>
      <c r="C79" s="126"/>
      <c r="D79" s="126"/>
      <c r="E79" s="126"/>
      <c r="F79" s="126"/>
    </row>
    <row r="80" spans="1:7" ht="15.75" customHeight="1">
      <c r="A80" s="126"/>
      <c r="B80" s="126"/>
      <c r="C80" s="126"/>
      <c r="D80" s="126"/>
      <c r="E80" s="126"/>
      <c r="F80" s="126"/>
    </row>
    <row r="81" spans="1:6" ht="15.75" customHeight="1">
      <c r="A81" s="126"/>
      <c r="B81" s="126"/>
      <c r="C81" s="126"/>
      <c r="D81" s="126"/>
      <c r="E81" s="126"/>
      <c r="F81" s="126"/>
    </row>
    <row r="82" spans="1:6" ht="15.75" customHeight="1">
      <c r="A82" s="126"/>
      <c r="B82" s="126"/>
      <c r="C82" s="126"/>
      <c r="D82" s="126"/>
      <c r="E82" s="126"/>
      <c r="F82" s="126"/>
    </row>
    <row r="83" spans="1:6" ht="15.75" customHeight="1">
      <c r="A83" s="126"/>
      <c r="B83" s="126"/>
      <c r="C83" s="126"/>
      <c r="D83" s="126"/>
      <c r="E83" s="126"/>
      <c r="F83" s="126"/>
    </row>
    <row r="84" spans="1:6" ht="15.75" customHeight="1">
      <c r="A84" s="126"/>
      <c r="B84" s="126"/>
      <c r="C84" s="126"/>
      <c r="D84" s="126"/>
      <c r="E84" s="126"/>
      <c r="F84" s="126"/>
    </row>
    <row r="85" spans="1:6" ht="15.75" customHeight="1"/>
    <row r="86" spans="1:6" ht="15.75" customHeight="1"/>
    <row r="87" spans="1:6" ht="15.75" customHeight="1"/>
    <row r="88" spans="1:6" ht="15.75" customHeight="1"/>
    <row r="89" spans="1:6" ht="15.75" customHeight="1"/>
    <row r="90" spans="1:6" ht="15.75" customHeight="1"/>
    <row r="91" spans="1:6" ht="15.75" customHeight="1"/>
    <row r="92" spans="1:6" ht="15.75" customHeight="1"/>
    <row r="93" spans="1:6" ht="15.75" customHeight="1"/>
    <row r="94" spans="1:6" ht="15.75" customHeight="1"/>
    <row r="95" spans="1:6" ht="15.75" customHeight="1"/>
    <row r="96" spans="1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G52:G58"/>
    <mergeCell ref="G64:G70"/>
    <mergeCell ref="F41:F47"/>
    <mergeCell ref="B47:C47"/>
    <mergeCell ref="B50:C50"/>
    <mergeCell ref="B51:C51"/>
    <mergeCell ref="B58:C58"/>
    <mergeCell ref="B62:C62"/>
    <mergeCell ref="B63:C63"/>
    <mergeCell ref="B70:C70"/>
    <mergeCell ref="B40:C40"/>
    <mergeCell ref="B14:C14"/>
    <mergeCell ref="B17:C17"/>
    <mergeCell ref="B18:C18"/>
    <mergeCell ref="F19:F25"/>
    <mergeCell ref="B25:C25"/>
    <mergeCell ref="B28:C28"/>
    <mergeCell ref="F30:F36"/>
    <mergeCell ref="B7:C7"/>
    <mergeCell ref="F8:F14"/>
    <mergeCell ref="B29:C29"/>
    <mergeCell ref="B36:C36"/>
    <mergeCell ref="B39:C39"/>
    <mergeCell ref="B1:H1"/>
    <mergeCell ref="I1:I3"/>
    <mergeCell ref="B2:G2"/>
    <mergeCell ref="B3:H3"/>
    <mergeCell ref="B6:C6"/>
  </mergeCells>
  <hyperlinks>
    <hyperlink ref="H2" location="'Menu Utama'!A1" xr:uid="{00000000-0004-0000-0900-000000000000}"/>
  </hyperlinks>
  <printOptions horizontalCentered="1" gridLines="1"/>
  <pageMargins left="0.7" right="0.7" top="0.75" bottom="0.75" header="0" footer="0"/>
  <pageSetup paperSize="5"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J1000"/>
  <sheetViews>
    <sheetView showGridLines="0" topLeftCell="B1" workbookViewId="0"/>
  </sheetViews>
  <sheetFormatPr defaultColWidth="12.6640625" defaultRowHeight="15" customHeight="1"/>
  <cols>
    <col min="1" max="1" width="20.33203125" hidden="1" customWidth="1"/>
    <col min="2" max="2" width="5.21875" customWidth="1"/>
    <col min="3" max="3" width="17.6640625" customWidth="1"/>
    <col min="9" max="9" width="1.44140625" customWidth="1"/>
  </cols>
  <sheetData>
    <row r="1" spans="1:10" ht="8.25" customHeight="1">
      <c r="B1" s="227"/>
      <c r="C1" s="228"/>
      <c r="D1" s="228"/>
      <c r="E1" s="228"/>
      <c r="F1" s="228"/>
      <c r="G1" s="228"/>
      <c r="H1" s="228"/>
      <c r="I1" s="229"/>
    </row>
    <row r="2" spans="1:10" ht="43.5" customHeight="1">
      <c r="B2" s="230" t="s">
        <v>481</v>
      </c>
      <c r="C2" s="228"/>
      <c r="D2" s="228"/>
      <c r="E2" s="228"/>
      <c r="F2" s="228"/>
      <c r="G2" s="228"/>
      <c r="H2" s="20" t="s">
        <v>83</v>
      </c>
      <c r="I2" s="228"/>
    </row>
    <row r="3" spans="1:10" ht="6" customHeight="1">
      <c r="B3" s="227"/>
      <c r="C3" s="228"/>
      <c r="D3" s="228"/>
      <c r="E3" s="228"/>
      <c r="F3" s="228"/>
      <c r="G3" s="228"/>
      <c r="H3" s="228"/>
      <c r="I3" s="228"/>
    </row>
    <row r="4" spans="1:10" ht="15.75" customHeight="1">
      <c r="A4" s="126"/>
      <c r="B4" s="126"/>
      <c r="C4" s="126"/>
      <c r="D4" s="126"/>
      <c r="E4" s="126"/>
      <c r="F4" s="126"/>
      <c r="G4" s="126"/>
      <c r="H4" s="126"/>
    </row>
    <row r="5" spans="1:10" ht="15.75" customHeight="1">
      <c r="A5" s="126"/>
      <c r="B5" s="109" t="s">
        <v>482</v>
      </c>
      <c r="D5" s="109"/>
      <c r="E5" s="109"/>
      <c r="F5" s="109"/>
      <c r="G5" s="109"/>
      <c r="H5" s="109"/>
    </row>
    <row r="6" spans="1:10" ht="15.75" customHeight="1">
      <c r="A6" s="168">
        <f>COUNTA(D9:H14)</f>
        <v>0</v>
      </c>
      <c r="B6" s="271" t="s">
        <v>95</v>
      </c>
      <c r="C6" s="245"/>
      <c r="D6" s="275" t="s">
        <v>483</v>
      </c>
      <c r="E6" s="260"/>
      <c r="F6" s="260"/>
      <c r="G6" s="260"/>
      <c r="H6" s="234"/>
      <c r="I6" s="300" t="s">
        <v>98</v>
      </c>
      <c r="J6" s="245"/>
    </row>
    <row r="7" spans="1:10" ht="15.75" customHeight="1">
      <c r="A7" s="168">
        <v>30</v>
      </c>
      <c r="B7" s="246"/>
      <c r="C7" s="237"/>
      <c r="D7" s="169" t="s">
        <v>484</v>
      </c>
      <c r="E7" s="169" t="s">
        <v>485</v>
      </c>
      <c r="F7" s="169" t="s">
        <v>486</v>
      </c>
      <c r="G7" s="169" t="s">
        <v>487</v>
      </c>
      <c r="H7" s="169" t="s">
        <v>488</v>
      </c>
      <c r="I7" s="246"/>
      <c r="J7" s="237"/>
    </row>
    <row r="8" spans="1:10" ht="15.75" customHeight="1">
      <c r="A8" s="25"/>
      <c r="B8" s="250" t="s">
        <v>99</v>
      </c>
      <c r="C8" s="237"/>
      <c r="D8" s="50" t="s">
        <v>100</v>
      </c>
      <c r="E8" s="50" t="s">
        <v>101</v>
      </c>
      <c r="F8" s="50" t="s">
        <v>102</v>
      </c>
      <c r="G8" s="50" t="s">
        <v>178</v>
      </c>
      <c r="H8" s="50" t="s">
        <v>179</v>
      </c>
      <c r="I8" s="262" t="s">
        <v>180</v>
      </c>
      <c r="J8" s="237"/>
    </row>
    <row r="9" spans="1:10" ht="15.75" customHeight="1">
      <c r="A9" s="27"/>
      <c r="B9" s="28">
        <v>1</v>
      </c>
      <c r="C9" s="37" t="s">
        <v>103</v>
      </c>
      <c r="D9" s="56"/>
      <c r="E9" s="56"/>
      <c r="F9" s="56"/>
      <c r="G9" s="56"/>
      <c r="H9" s="56"/>
      <c r="I9" s="301"/>
      <c r="J9" s="245"/>
    </row>
    <row r="10" spans="1:10" ht="15.75" customHeight="1">
      <c r="A10" s="27"/>
      <c r="B10" s="28">
        <v>2</v>
      </c>
      <c r="C10" s="37" t="s">
        <v>106</v>
      </c>
      <c r="D10" s="56"/>
      <c r="E10" s="56"/>
      <c r="F10" s="56"/>
      <c r="G10" s="56"/>
      <c r="H10" s="56"/>
      <c r="I10" s="264"/>
      <c r="J10" s="236"/>
    </row>
    <row r="11" spans="1:10" ht="15.75" customHeight="1">
      <c r="A11" s="27"/>
      <c r="B11" s="28">
        <v>3</v>
      </c>
      <c r="C11" s="37" t="s">
        <v>109</v>
      </c>
      <c r="D11" s="56"/>
      <c r="E11" s="56"/>
      <c r="F11" s="56"/>
      <c r="G11" s="56"/>
      <c r="H11" s="56"/>
      <c r="I11" s="264"/>
      <c r="J11" s="236"/>
    </row>
    <row r="12" spans="1:10" ht="15.75" customHeight="1">
      <c r="A12" s="27"/>
      <c r="B12" s="28">
        <v>4</v>
      </c>
      <c r="C12" s="37" t="s">
        <v>112</v>
      </c>
      <c r="D12" s="56"/>
      <c r="E12" s="56"/>
      <c r="F12" s="56"/>
      <c r="G12" s="56"/>
      <c r="H12" s="56"/>
      <c r="I12" s="264"/>
      <c r="J12" s="236"/>
    </row>
    <row r="13" spans="1:10" ht="15.75" customHeight="1">
      <c r="A13" s="27"/>
      <c r="B13" s="28">
        <v>5</v>
      </c>
      <c r="C13" s="37" t="s">
        <v>115</v>
      </c>
      <c r="D13" s="56"/>
      <c r="E13" s="56"/>
      <c r="F13" s="56"/>
      <c r="G13" s="56"/>
      <c r="H13" s="56"/>
      <c r="I13" s="264"/>
      <c r="J13" s="236"/>
    </row>
    <row r="14" spans="1:10" ht="15.75" customHeight="1">
      <c r="A14" s="27"/>
      <c r="B14" s="39">
        <v>6</v>
      </c>
      <c r="C14" s="40" t="s">
        <v>118</v>
      </c>
      <c r="D14" s="56"/>
      <c r="E14" s="56"/>
      <c r="F14" s="56"/>
      <c r="G14" s="56"/>
      <c r="H14" s="56"/>
      <c r="I14" s="264"/>
      <c r="J14" s="236"/>
    </row>
    <row r="15" spans="1:10" ht="15.75" customHeight="1">
      <c r="A15" s="32"/>
      <c r="B15" s="243" t="s">
        <v>121</v>
      </c>
      <c r="C15" s="234"/>
      <c r="D15" s="148">
        <f t="shared" ref="D15:H15" si="0">SUM(D9:D14)</f>
        <v>0</v>
      </c>
      <c r="E15" s="148">
        <f t="shared" si="0"/>
        <v>0</v>
      </c>
      <c r="F15" s="148">
        <f t="shared" si="0"/>
        <v>0</v>
      </c>
      <c r="G15" s="148">
        <f t="shared" si="0"/>
        <v>0</v>
      </c>
      <c r="H15" s="148">
        <f t="shared" si="0"/>
        <v>0</v>
      </c>
      <c r="I15" s="246"/>
      <c r="J15" s="237"/>
    </row>
    <row r="16" spans="1:10" ht="15.75" customHeight="1">
      <c r="A16" s="126"/>
      <c r="B16" s="126"/>
      <c r="C16" s="126"/>
      <c r="D16" s="126"/>
      <c r="E16" s="126"/>
      <c r="F16" s="126"/>
      <c r="G16" s="126"/>
      <c r="H16" s="126"/>
    </row>
    <row r="17" spans="1:8" ht="15.75" customHeight="1">
      <c r="A17" s="126"/>
      <c r="B17" s="126"/>
      <c r="C17" s="126"/>
      <c r="D17" s="126"/>
      <c r="E17" s="126"/>
      <c r="F17" s="126"/>
      <c r="G17" s="126"/>
      <c r="H17" s="126"/>
    </row>
    <row r="18" spans="1:8" ht="15.75" customHeight="1">
      <c r="A18" s="126"/>
      <c r="B18" s="109" t="s">
        <v>489</v>
      </c>
      <c r="D18" s="109"/>
      <c r="E18" s="109"/>
      <c r="F18" s="109"/>
      <c r="G18" s="126"/>
      <c r="H18" s="126"/>
    </row>
    <row r="19" spans="1:8" ht="15.75" customHeight="1">
      <c r="A19" s="146">
        <f>COUNTA(D22:F27)</f>
        <v>0</v>
      </c>
      <c r="B19" s="287" t="s">
        <v>95</v>
      </c>
      <c r="C19" s="245"/>
      <c r="D19" s="275" t="s">
        <v>490</v>
      </c>
      <c r="E19" s="234"/>
      <c r="F19" s="302" t="s">
        <v>491</v>
      </c>
      <c r="G19" s="298" t="s">
        <v>98</v>
      </c>
      <c r="H19" s="126"/>
    </row>
    <row r="20" spans="1:8" ht="15.75" customHeight="1">
      <c r="A20" s="146">
        <v>18</v>
      </c>
      <c r="B20" s="246"/>
      <c r="C20" s="237"/>
      <c r="D20" s="170" t="s">
        <v>492</v>
      </c>
      <c r="E20" s="170" t="s">
        <v>493</v>
      </c>
      <c r="F20" s="240"/>
      <c r="G20" s="240"/>
      <c r="H20" s="126"/>
    </row>
    <row r="21" spans="1:8" ht="15.75" customHeight="1">
      <c r="A21" s="25"/>
      <c r="B21" s="250" t="s">
        <v>99</v>
      </c>
      <c r="C21" s="237"/>
      <c r="D21" s="50" t="s">
        <v>100</v>
      </c>
      <c r="E21" s="50" t="s">
        <v>101</v>
      </c>
      <c r="F21" s="50" t="s">
        <v>102</v>
      </c>
      <c r="G21" s="61" t="s">
        <v>178</v>
      </c>
      <c r="H21" s="126"/>
    </row>
    <row r="22" spans="1:8" ht="15.75" customHeight="1">
      <c r="A22" s="27"/>
      <c r="B22" s="28">
        <v>1</v>
      </c>
      <c r="C22" s="37" t="s">
        <v>103</v>
      </c>
      <c r="D22" s="56"/>
      <c r="E22" s="56"/>
      <c r="F22" s="56"/>
      <c r="G22" s="297"/>
      <c r="H22" s="126"/>
    </row>
    <row r="23" spans="1:8" ht="15.75" customHeight="1">
      <c r="A23" s="27"/>
      <c r="B23" s="28">
        <v>2</v>
      </c>
      <c r="C23" s="37" t="s">
        <v>106</v>
      </c>
      <c r="D23" s="56"/>
      <c r="E23" s="56"/>
      <c r="F23" s="56"/>
      <c r="G23" s="269"/>
      <c r="H23" s="126"/>
    </row>
    <row r="24" spans="1:8" ht="15.75" customHeight="1">
      <c r="A24" s="27"/>
      <c r="B24" s="28">
        <v>3</v>
      </c>
      <c r="C24" s="37" t="s">
        <v>109</v>
      </c>
      <c r="D24" s="56"/>
      <c r="E24" s="56"/>
      <c r="F24" s="56"/>
      <c r="G24" s="269"/>
      <c r="H24" s="126"/>
    </row>
    <row r="25" spans="1:8" ht="15.75" customHeight="1">
      <c r="A25" s="27"/>
      <c r="B25" s="28">
        <v>4</v>
      </c>
      <c r="C25" s="37" t="s">
        <v>112</v>
      </c>
      <c r="D25" s="56"/>
      <c r="E25" s="56"/>
      <c r="F25" s="56"/>
      <c r="G25" s="269"/>
      <c r="H25" s="126"/>
    </row>
    <row r="26" spans="1:8" ht="15.75" customHeight="1">
      <c r="A26" s="27"/>
      <c r="B26" s="28">
        <v>5</v>
      </c>
      <c r="C26" s="37" t="s">
        <v>115</v>
      </c>
      <c r="D26" s="56"/>
      <c r="E26" s="56"/>
      <c r="F26" s="56"/>
      <c r="G26" s="269"/>
      <c r="H26" s="126"/>
    </row>
    <row r="27" spans="1:8" ht="15.75" customHeight="1">
      <c r="A27" s="27"/>
      <c r="B27" s="39">
        <v>6</v>
      </c>
      <c r="C27" s="209" t="s">
        <v>118</v>
      </c>
      <c r="D27" s="210"/>
      <c r="E27" s="211"/>
      <c r="F27" s="212"/>
      <c r="G27" s="269"/>
      <c r="H27" s="126"/>
    </row>
    <row r="28" spans="1:8" ht="15.75" customHeight="1">
      <c r="A28" s="32"/>
      <c r="B28" s="243" t="s">
        <v>121</v>
      </c>
      <c r="C28" s="234"/>
      <c r="D28" s="213">
        <f t="shared" ref="D28:F28" si="1">SUM(D22:D27)</f>
        <v>0</v>
      </c>
      <c r="E28" s="213">
        <f t="shared" si="1"/>
        <v>0</v>
      </c>
      <c r="F28" s="213">
        <f t="shared" si="1"/>
        <v>0</v>
      </c>
      <c r="G28" s="240"/>
      <c r="H28" s="126"/>
    </row>
    <row r="29" spans="1:8" ht="15.75" customHeight="1">
      <c r="A29" s="126"/>
      <c r="B29" s="126"/>
      <c r="C29" s="126"/>
      <c r="D29" s="126"/>
      <c r="E29" s="126"/>
      <c r="F29" s="126"/>
      <c r="G29" s="126"/>
      <c r="H29" s="126"/>
    </row>
    <row r="30" spans="1:8" ht="15.75" customHeight="1">
      <c r="A30" s="126"/>
      <c r="B30" s="126"/>
      <c r="C30" s="126"/>
      <c r="D30" s="126"/>
      <c r="E30" s="126"/>
      <c r="F30" s="126"/>
      <c r="G30" s="126"/>
      <c r="H30" s="126"/>
    </row>
    <row r="31" spans="1:8" ht="15.75" customHeight="1">
      <c r="A31" s="126"/>
      <c r="B31" s="126"/>
      <c r="C31" s="126"/>
      <c r="D31" s="126"/>
      <c r="E31" s="126"/>
      <c r="F31" s="126"/>
      <c r="G31" s="126"/>
      <c r="H31" s="126"/>
    </row>
    <row r="32" spans="1:8" ht="15.75" customHeight="1">
      <c r="A32" s="126"/>
      <c r="B32" s="126"/>
      <c r="C32" s="126"/>
      <c r="D32" s="126"/>
      <c r="E32" s="126"/>
      <c r="F32" s="126"/>
      <c r="G32" s="126"/>
      <c r="H32" s="126"/>
    </row>
    <row r="33" spans="1:8" ht="15.75" customHeight="1">
      <c r="A33" s="126"/>
      <c r="B33" s="126"/>
      <c r="C33" s="126"/>
      <c r="D33" s="126"/>
      <c r="E33" s="126"/>
      <c r="F33" s="126"/>
      <c r="G33" s="126"/>
      <c r="H33" s="126"/>
    </row>
    <row r="34" spans="1:8" ht="15.75" customHeight="1">
      <c r="A34" s="126"/>
      <c r="B34" s="126"/>
      <c r="C34" s="126"/>
      <c r="D34" s="126"/>
      <c r="E34" s="126"/>
      <c r="F34" s="126"/>
      <c r="G34" s="126"/>
      <c r="H34" s="126"/>
    </row>
    <row r="35" spans="1:8" ht="15.75" customHeight="1">
      <c r="A35" s="126"/>
      <c r="B35" s="126"/>
      <c r="C35" s="126"/>
      <c r="D35" s="126"/>
      <c r="E35" s="126"/>
      <c r="F35" s="126"/>
      <c r="G35" s="126"/>
      <c r="H35" s="126"/>
    </row>
    <row r="36" spans="1:8" ht="15.75" customHeight="1">
      <c r="A36" s="126"/>
      <c r="B36" s="126"/>
      <c r="C36" s="126"/>
      <c r="D36" s="126"/>
      <c r="E36" s="126"/>
      <c r="F36" s="126"/>
      <c r="G36" s="126"/>
      <c r="H36" s="126"/>
    </row>
    <row r="37" spans="1:8" ht="15.75" customHeight="1">
      <c r="A37" s="126"/>
      <c r="B37" s="126"/>
      <c r="C37" s="126"/>
      <c r="D37" s="126"/>
      <c r="E37" s="126"/>
      <c r="F37" s="126"/>
      <c r="G37" s="126"/>
      <c r="H37" s="126"/>
    </row>
    <row r="38" spans="1:8" ht="15.75" customHeight="1">
      <c r="A38" s="126"/>
      <c r="B38" s="126"/>
      <c r="C38" s="126"/>
      <c r="D38" s="126"/>
      <c r="E38" s="126"/>
      <c r="F38" s="126"/>
      <c r="G38" s="126"/>
      <c r="H38" s="126"/>
    </row>
    <row r="39" spans="1:8" ht="15.75" customHeight="1">
      <c r="A39" s="126"/>
      <c r="B39" s="126"/>
      <c r="C39" s="126"/>
      <c r="D39" s="126"/>
      <c r="E39" s="126"/>
      <c r="F39" s="126"/>
      <c r="G39" s="126"/>
      <c r="H39" s="126"/>
    </row>
    <row r="40" spans="1:8" ht="15.75" customHeight="1">
      <c r="A40" s="126"/>
      <c r="B40" s="126"/>
      <c r="C40" s="126"/>
      <c r="D40" s="126"/>
      <c r="E40" s="126"/>
      <c r="F40" s="126"/>
      <c r="G40" s="126"/>
      <c r="H40" s="126"/>
    </row>
    <row r="41" spans="1:8" ht="15.75" customHeight="1">
      <c r="A41" s="126"/>
      <c r="B41" s="126"/>
      <c r="C41" s="126"/>
      <c r="D41" s="126"/>
      <c r="E41" s="126"/>
      <c r="F41" s="126"/>
      <c r="G41" s="126"/>
      <c r="H41" s="126"/>
    </row>
    <row r="42" spans="1:8" ht="15.75" customHeight="1">
      <c r="A42" s="126"/>
      <c r="B42" s="126"/>
      <c r="C42" s="126"/>
      <c r="D42" s="126"/>
      <c r="E42" s="126"/>
      <c r="F42" s="126"/>
      <c r="G42" s="126"/>
      <c r="H42" s="126"/>
    </row>
    <row r="43" spans="1:8" ht="15.75" customHeight="1">
      <c r="A43" s="126"/>
      <c r="B43" s="126"/>
      <c r="C43" s="126"/>
      <c r="D43" s="126"/>
      <c r="E43" s="126"/>
      <c r="F43" s="126"/>
      <c r="G43" s="126"/>
      <c r="H43" s="126"/>
    </row>
    <row r="44" spans="1:8" ht="15.75" customHeight="1">
      <c r="A44" s="126"/>
      <c r="B44" s="126"/>
      <c r="C44" s="126"/>
      <c r="D44" s="126"/>
      <c r="E44" s="126"/>
      <c r="F44" s="126"/>
      <c r="G44" s="126"/>
      <c r="H44" s="126"/>
    </row>
    <row r="45" spans="1:8" ht="15.75" customHeight="1">
      <c r="A45" s="126"/>
      <c r="B45" s="126"/>
      <c r="C45" s="126"/>
      <c r="D45" s="126"/>
      <c r="E45" s="126"/>
      <c r="F45" s="126"/>
      <c r="G45" s="126"/>
      <c r="H45" s="126"/>
    </row>
    <row r="46" spans="1:8" ht="15.75" customHeight="1">
      <c r="A46" s="126"/>
      <c r="B46" s="126"/>
      <c r="C46" s="126"/>
      <c r="D46" s="126"/>
      <c r="E46" s="126"/>
      <c r="F46" s="126"/>
      <c r="G46" s="126"/>
      <c r="H46" s="126"/>
    </row>
    <row r="47" spans="1:8" ht="15.75" customHeight="1">
      <c r="A47" s="126"/>
      <c r="B47" s="126"/>
      <c r="C47" s="126"/>
      <c r="D47" s="126"/>
      <c r="E47" s="126"/>
      <c r="F47" s="126"/>
      <c r="G47" s="126"/>
      <c r="H47" s="126"/>
    </row>
    <row r="48" spans="1:8" ht="15.75" customHeight="1">
      <c r="A48" s="126"/>
      <c r="B48" s="126"/>
      <c r="C48" s="126"/>
      <c r="D48" s="126"/>
      <c r="E48" s="126"/>
      <c r="F48" s="126"/>
      <c r="G48" s="126"/>
      <c r="H48" s="126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21:C21"/>
    <mergeCell ref="G22:G28"/>
    <mergeCell ref="B28:C28"/>
    <mergeCell ref="B1:H1"/>
    <mergeCell ref="I1:I3"/>
    <mergeCell ref="B2:G2"/>
    <mergeCell ref="B3:H3"/>
    <mergeCell ref="B6:C7"/>
    <mergeCell ref="D6:H6"/>
    <mergeCell ref="B8:C8"/>
    <mergeCell ref="I6:J7"/>
    <mergeCell ref="I8:J8"/>
    <mergeCell ref="I9:J15"/>
    <mergeCell ref="B15:C15"/>
    <mergeCell ref="B19:C20"/>
    <mergeCell ref="D19:E19"/>
    <mergeCell ref="F19:F20"/>
    <mergeCell ref="G19:G20"/>
  </mergeCells>
  <hyperlinks>
    <hyperlink ref="H2" location="'Menu Utama'!A1" xr:uid="{00000000-0004-0000-0A00-000000000000}"/>
  </hyperlinks>
  <printOptions horizontalCentered="1" gridLines="1"/>
  <pageMargins left="0.7" right="0.7" top="0.75" bottom="0.75" header="0" footer="0"/>
  <pageSetup paperSize="5" fitToHeight="0" pageOrder="overThenDown" orientation="portrait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K1000"/>
  <sheetViews>
    <sheetView showGridLines="0" topLeftCell="B1" workbookViewId="0"/>
  </sheetViews>
  <sheetFormatPr defaultColWidth="12.6640625" defaultRowHeight="15" customHeight="1"/>
  <cols>
    <col min="1" max="1" width="18.6640625" hidden="1" customWidth="1"/>
    <col min="2" max="2" width="5.33203125" customWidth="1"/>
    <col min="3" max="3" width="20.33203125" customWidth="1"/>
    <col min="4" max="4" width="17.44140625" customWidth="1"/>
    <col min="5" max="5" width="18.88671875" customWidth="1"/>
    <col min="8" max="8" width="8.109375" customWidth="1"/>
    <col min="9" max="9" width="0.88671875" customWidth="1"/>
  </cols>
  <sheetData>
    <row r="1" spans="1:9" ht="8.25" customHeight="1">
      <c r="B1" s="227"/>
      <c r="C1" s="228"/>
      <c r="D1" s="228"/>
      <c r="E1" s="228"/>
      <c r="F1" s="228"/>
      <c r="G1" s="228"/>
      <c r="H1" s="228"/>
      <c r="I1" s="229"/>
    </row>
    <row r="2" spans="1:9" ht="43.5" customHeight="1">
      <c r="A2" s="126"/>
      <c r="B2" s="230" t="s">
        <v>494</v>
      </c>
      <c r="C2" s="228"/>
      <c r="D2" s="228"/>
      <c r="E2" s="228"/>
      <c r="F2" s="228"/>
      <c r="G2" s="228"/>
      <c r="H2" s="20" t="s">
        <v>83</v>
      </c>
      <c r="I2" s="228"/>
    </row>
    <row r="3" spans="1:9" ht="9" customHeight="1">
      <c r="A3" s="126"/>
      <c r="B3" s="227"/>
      <c r="C3" s="228"/>
      <c r="D3" s="228"/>
      <c r="E3" s="228"/>
      <c r="F3" s="228"/>
      <c r="G3" s="228"/>
      <c r="H3" s="228"/>
      <c r="I3" s="228"/>
    </row>
    <row r="4" spans="1:9" ht="15.75" customHeight="1">
      <c r="A4" s="126"/>
      <c r="B4" s="126"/>
      <c r="C4" s="126"/>
      <c r="D4" s="126"/>
      <c r="E4" s="126"/>
      <c r="F4" s="126"/>
      <c r="G4" s="126"/>
      <c r="H4" s="126"/>
      <c r="I4" s="126"/>
    </row>
    <row r="5" spans="1:9" ht="15.75" customHeight="1">
      <c r="A5" s="107"/>
      <c r="B5" s="108" t="s">
        <v>495</v>
      </c>
      <c r="D5" s="109"/>
      <c r="E5" s="109"/>
      <c r="F5" s="126"/>
      <c r="G5" s="126"/>
      <c r="H5" s="126"/>
      <c r="I5" s="126"/>
    </row>
    <row r="6" spans="1:9" ht="15.75" customHeight="1">
      <c r="A6" s="214">
        <f>COUNTA(D8:E13)</f>
        <v>0</v>
      </c>
      <c r="B6" s="303" t="s">
        <v>95</v>
      </c>
      <c r="C6" s="234"/>
      <c r="D6" s="215" t="s">
        <v>496</v>
      </c>
      <c r="E6" s="215" t="s">
        <v>497</v>
      </c>
      <c r="F6" s="159" t="s">
        <v>98</v>
      </c>
      <c r="G6" s="126"/>
      <c r="H6" s="126"/>
      <c r="I6" s="126"/>
    </row>
    <row r="7" spans="1:9" ht="15.75" customHeight="1">
      <c r="A7" s="25">
        <v>12</v>
      </c>
      <c r="B7" s="250" t="s">
        <v>99</v>
      </c>
      <c r="C7" s="237"/>
      <c r="D7" s="50" t="s">
        <v>100</v>
      </c>
      <c r="E7" s="50" t="s">
        <v>101</v>
      </c>
      <c r="F7" s="61" t="s">
        <v>102</v>
      </c>
      <c r="G7" s="126"/>
      <c r="H7" s="126"/>
      <c r="I7" s="126"/>
    </row>
    <row r="8" spans="1:9" ht="15.75" customHeight="1">
      <c r="A8" s="27"/>
      <c r="B8" s="28">
        <v>1</v>
      </c>
      <c r="C8" s="37" t="s">
        <v>103</v>
      </c>
      <c r="D8" s="56"/>
      <c r="E8" s="56"/>
      <c r="F8" s="297"/>
      <c r="G8" s="126"/>
      <c r="H8" s="126"/>
      <c r="I8" s="126"/>
    </row>
    <row r="9" spans="1:9" ht="15.75" customHeight="1">
      <c r="A9" s="27"/>
      <c r="B9" s="28">
        <v>2</v>
      </c>
      <c r="C9" s="37" t="s">
        <v>106</v>
      </c>
      <c r="D9" s="56"/>
      <c r="E9" s="56"/>
      <c r="F9" s="269"/>
      <c r="G9" s="126"/>
      <c r="H9" s="126"/>
      <c r="I9" s="126"/>
    </row>
    <row r="10" spans="1:9" ht="15.75" customHeight="1">
      <c r="A10" s="27"/>
      <c r="B10" s="28">
        <v>3</v>
      </c>
      <c r="C10" s="37" t="s">
        <v>109</v>
      </c>
      <c r="D10" s="56"/>
      <c r="E10" s="56"/>
      <c r="F10" s="269"/>
      <c r="G10" s="126"/>
      <c r="H10" s="126"/>
      <c r="I10" s="126"/>
    </row>
    <row r="11" spans="1:9" ht="15.75" customHeight="1">
      <c r="A11" s="27"/>
      <c r="B11" s="28">
        <v>4</v>
      </c>
      <c r="C11" s="37" t="s">
        <v>112</v>
      </c>
      <c r="D11" s="56"/>
      <c r="E11" s="56"/>
      <c r="F11" s="269"/>
      <c r="G11" s="126"/>
      <c r="H11" s="126"/>
      <c r="I11" s="126"/>
    </row>
    <row r="12" spans="1:9" ht="15.75" customHeight="1">
      <c r="A12" s="27"/>
      <c r="B12" s="28">
        <v>5</v>
      </c>
      <c r="C12" s="37" t="s">
        <v>115</v>
      </c>
      <c r="D12" s="56"/>
      <c r="E12" s="56"/>
      <c r="F12" s="269"/>
      <c r="G12" s="126"/>
      <c r="H12" s="126"/>
      <c r="I12" s="126"/>
    </row>
    <row r="13" spans="1:9" ht="15.75" customHeight="1">
      <c r="A13" s="27"/>
      <c r="B13" s="39">
        <v>6</v>
      </c>
      <c r="C13" s="40" t="s">
        <v>118</v>
      </c>
      <c r="D13" s="56"/>
      <c r="E13" s="56"/>
      <c r="F13" s="269"/>
      <c r="G13" s="126"/>
      <c r="H13" s="126"/>
      <c r="I13" s="126"/>
    </row>
    <row r="14" spans="1:9" ht="15.75" customHeight="1">
      <c r="A14" s="32"/>
      <c r="B14" s="243" t="s">
        <v>121</v>
      </c>
      <c r="C14" s="234"/>
      <c r="D14" s="148">
        <f t="shared" ref="D14:E14" si="0">SUM(D8:D13)</f>
        <v>0</v>
      </c>
      <c r="E14" s="148">
        <f t="shared" si="0"/>
        <v>0</v>
      </c>
      <c r="F14" s="240"/>
      <c r="G14" s="126"/>
      <c r="H14" s="126"/>
      <c r="I14" s="126"/>
    </row>
    <row r="15" spans="1:9" ht="15.75" customHeight="1">
      <c r="A15" s="126"/>
      <c r="B15" s="126"/>
      <c r="C15" s="126"/>
      <c r="D15" s="126"/>
      <c r="E15" s="126"/>
      <c r="F15" s="126"/>
      <c r="G15" s="126"/>
      <c r="H15" s="126"/>
      <c r="I15" s="126"/>
    </row>
    <row r="16" spans="1:9" ht="15.75" customHeight="1">
      <c r="A16" s="126"/>
      <c r="B16" s="126"/>
      <c r="C16" s="126"/>
      <c r="D16" s="126"/>
      <c r="E16" s="126"/>
      <c r="F16" s="126"/>
      <c r="G16" s="126"/>
      <c r="H16" s="126"/>
      <c r="I16" s="126"/>
    </row>
    <row r="17" spans="1:9" ht="15.75" customHeight="1">
      <c r="A17" s="107"/>
      <c r="B17" s="108" t="s">
        <v>498</v>
      </c>
      <c r="D17" s="109"/>
      <c r="E17" s="109"/>
      <c r="F17" s="126"/>
      <c r="G17" s="126"/>
      <c r="H17" s="126"/>
      <c r="I17" s="126"/>
    </row>
    <row r="18" spans="1:9" ht="15.75" customHeight="1">
      <c r="A18" s="158">
        <f>COUNTA(D20:E25)</f>
        <v>0</v>
      </c>
      <c r="B18" s="275" t="s">
        <v>95</v>
      </c>
      <c r="C18" s="234"/>
      <c r="D18" s="215" t="s">
        <v>496</v>
      </c>
      <c r="E18" s="215" t="s">
        <v>497</v>
      </c>
      <c r="F18" s="159" t="s">
        <v>98</v>
      </c>
      <c r="G18" s="126"/>
      <c r="H18" s="126"/>
      <c r="I18" s="126"/>
    </row>
    <row r="19" spans="1:9" ht="15.75" customHeight="1">
      <c r="A19" s="25">
        <v>12</v>
      </c>
      <c r="B19" s="250" t="s">
        <v>99</v>
      </c>
      <c r="C19" s="237"/>
      <c r="D19" s="50" t="s">
        <v>100</v>
      </c>
      <c r="E19" s="50" t="s">
        <v>101</v>
      </c>
      <c r="F19" s="61" t="s">
        <v>102</v>
      </c>
      <c r="G19" s="126"/>
      <c r="H19" s="126"/>
      <c r="I19" s="126"/>
    </row>
    <row r="20" spans="1:9" ht="15.75" customHeight="1">
      <c r="A20" s="27"/>
      <c r="B20" s="28">
        <v>1</v>
      </c>
      <c r="C20" s="37" t="s">
        <v>103</v>
      </c>
      <c r="D20" s="56"/>
      <c r="E20" s="56"/>
      <c r="F20" s="297"/>
      <c r="G20" s="126"/>
      <c r="H20" s="126"/>
      <c r="I20" s="126"/>
    </row>
    <row r="21" spans="1:9" ht="15.75" customHeight="1">
      <c r="A21" s="27"/>
      <c r="B21" s="28">
        <v>2</v>
      </c>
      <c r="C21" s="37" t="s">
        <v>106</v>
      </c>
      <c r="D21" s="56"/>
      <c r="E21" s="56"/>
      <c r="F21" s="269"/>
      <c r="G21" s="126"/>
      <c r="H21" s="126"/>
      <c r="I21" s="126"/>
    </row>
    <row r="22" spans="1:9" ht="15.75" customHeight="1">
      <c r="A22" s="27"/>
      <c r="B22" s="28">
        <v>3</v>
      </c>
      <c r="C22" s="37" t="s">
        <v>109</v>
      </c>
      <c r="D22" s="56"/>
      <c r="E22" s="56"/>
      <c r="F22" s="269"/>
      <c r="G22" s="126"/>
      <c r="H22" s="126"/>
      <c r="I22" s="126"/>
    </row>
    <row r="23" spans="1:9" ht="15.75" customHeight="1">
      <c r="A23" s="27"/>
      <c r="B23" s="28">
        <v>4</v>
      </c>
      <c r="C23" s="37" t="s">
        <v>112</v>
      </c>
      <c r="D23" s="56"/>
      <c r="E23" s="56"/>
      <c r="F23" s="269"/>
      <c r="G23" s="126"/>
      <c r="H23" s="126"/>
      <c r="I23" s="126"/>
    </row>
    <row r="24" spans="1:9" ht="15.75" customHeight="1">
      <c r="A24" s="27"/>
      <c r="B24" s="28">
        <v>5</v>
      </c>
      <c r="C24" s="37" t="s">
        <v>115</v>
      </c>
      <c r="D24" s="56"/>
      <c r="E24" s="56"/>
      <c r="F24" s="269"/>
      <c r="G24" s="126"/>
      <c r="H24" s="126"/>
      <c r="I24" s="126"/>
    </row>
    <row r="25" spans="1:9" ht="15.75" customHeight="1">
      <c r="A25" s="27"/>
      <c r="B25" s="39">
        <v>6</v>
      </c>
      <c r="C25" s="40" t="s">
        <v>118</v>
      </c>
      <c r="D25" s="56"/>
      <c r="E25" s="56"/>
      <c r="F25" s="269"/>
      <c r="G25" s="126"/>
      <c r="H25" s="126"/>
      <c r="I25" s="126"/>
    </row>
    <row r="26" spans="1:9" ht="15.75" customHeight="1">
      <c r="A26" s="32"/>
      <c r="B26" s="243" t="s">
        <v>121</v>
      </c>
      <c r="C26" s="234"/>
      <c r="D26" s="148">
        <f t="shared" ref="D26:E26" si="1">SUM(D20:D25)</f>
        <v>0</v>
      </c>
      <c r="E26" s="148">
        <f t="shared" si="1"/>
        <v>0</v>
      </c>
      <c r="F26" s="240"/>
      <c r="G26" s="126"/>
      <c r="H26" s="126"/>
      <c r="I26" s="126"/>
    </row>
    <row r="27" spans="1:9" ht="15.75" customHeight="1">
      <c r="A27" s="126"/>
      <c r="B27" s="126"/>
      <c r="C27" s="126"/>
      <c r="D27" s="126"/>
      <c r="E27" s="126"/>
      <c r="F27" s="126"/>
      <c r="G27" s="126"/>
      <c r="H27" s="126"/>
      <c r="I27" s="126"/>
    </row>
    <row r="28" spans="1:9" ht="15.75" customHeight="1">
      <c r="A28" s="126"/>
      <c r="B28" s="126"/>
      <c r="C28" s="126"/>
      <c r="D28" s="126"/>
      <c r="E28" s="126"/>
      <c r="F28" s="126"/>
      <c r="G28" s="126"/>
      <c r="H28" s="126"/>
      <c r="I28" s="126"/>
    </row>
    <row r="29" spans="1:9" ht="15.75" customHeight="1">
      <c r="A29" s="107"/>
      <c r="B29" s="108" t="s">
        <v>499</v>
      </c>
      <c r="D29" s="109"/>
      <c r="E29" s="109"/>
      <c r="F29" s="109"/>
      <c r="G29" s="126"/>
      <c r="H29" s="126"/>
      <c r="I29" s="126"/>
    </row>
    <row r="30" spans="1:9" ht="15.75" customHeight="1">
      <c r="A30" s="158">
        <f>COUNTA(D32:F37)</f>
        <v>0</v>
      </c>
      <c r="B30" s="275" t="s">
        <v>95</v>
      </c>
      <c r="C30" s="234"/>
      <c r="D30" s="144" t="s">
        <v>500</v>
      </c>
      <c r="E30" s="144" t="s">
        <v>501</v>
      </c>
      <c r="F30" s="144" t="s">
        <v>502</v>
      </c>
      <c r="G30" s="159" t="s">
        <v>98</v>
      </c>
      <c r="H30" s="126"/>
      <c r="I30" s="126"/>
    </row>
    <row r="31" spans="1:9" ht="15.75" customHeight="1">
      <c r="A31" s="25">
        <v>18</v>
      </c>
      <c r="B31" s="250" t="s">
        <v>99</v>
      </c>
      <c r="C31" s="237"/>
      <c r="D31" s="50" t="s">
        <v>100</v>
      </c>
      <c r="E31" s="50" t="s">
        <v>101</v>
      </c>
      <c r="F31" s="50" t="s">
        <v>102</v>
      </c>
      <c r="G31" s="61" t="s">
        <v>178</v>
      </c>
      <c r="H31" s="126"/>
      <c r="I31" s="126"/>
    </row>
    <row r="32" spans="1:9" ht="15.75" customHeight="1">
      <c r="A32" s="27"/>
      <c r="B32" s="28">
        <v>1</v>
      </c>
      <c r="C32" s="37" t="s">
        <v>103</v>
      </c>
      <c r="D32" s="56"/>
      <c r="E32" s="56"/>
      <c r="F32" s="56"/>
      <c r="G32" s="297"/>
      <c r="H32" s="126"/>
      <c r="I32" s="126"/>
    </row>
    <row r="33" spans="1:9" ht="15.75" customHeight="1">
      <c r="A33" s="27"/>
      <c r="B33" s="28">
        <v>2</v>
      </c>
      <c r="C33" s="37" t="s">
        <v>106</v>
      </c>
      <c r="D33" s="56"/>
      <c r="E33" s="56"/>
      <c r="F33" s="56"/>
      <c r="G33" s="269"/>
      <c r="H33" s="126"/>
      <c r="I33" s="126"/>
    </row>
    <row r="34" spans="1:9" ht="15.75" customHeight="1">
      <c r="A34" s="27"/>
      <c r="B34" s="28">
        <v>3</v>
      </c>
      <c r="C34" s="37" t="s">
        <v>109</v>
      </c>
      <c r="D34" s="56"/>
      <c r="E34" s="56"/>
      <c r="F34" s="56"/>
      <c r="G34" s="269"/>
      <c r="H34" s="126"/>
      <c r="I34" s="126"/>
    </row>
    <row r="35" spans="1:9" ht="15.75" customHeight="1">
      <c r="A35" s="27"/>
      <c r="B35" s="28">
        <v>4</v>
      </c>
      <c r="C35" s="37" t="s">
        <v>112</v>
      </c>
      <c r="D35" s="56"/>
      <c r="E35" s="56"/>
      <c r="F35" s="56"/>
      <c r="G35" s="269"/>
      <c r="H35" s="126"/>
      <c r="I35" s="126"/>
    </row>
    <row r="36" spans="1:9" ht="15.75" customHeight="1">
      <c r="A36" s="27"/>
      <c r="B36" s="28">
        <v>5</v>
      </c>
      <c r="C36" s="37" t="s">
        <v>115</v>
      </c>
      <c r="D36" s="56"/>
      <c r="E36" s="56"/>
      <c r="F36" s="56"/>
      <c r="G36" s="269"/>
      <c r="H36" s="126"/>
      <c r="I36" s="126"/>
    </row>
    <row r="37" spans="1:9" ht="15.75" customHeight="1">
      <c r="A37" s="27"/>
      <c r="B37" s="39">
        <v>6</v>
      </c>
      <c r="C37" s="40" t="s">
        <v>118</v>
      </c>
      <c r="D37" s="56"/>
      <c r="E37" s="56"/>
      <c r="F37" s="56"/>
      <c r="G37" s="269"/>
      <c r="H37" s="126"/>
      <c r="I37" s="126"/>
    </row>
    <row r="38" spans="1:9" ht="15.75" customHeight="1">
      <c r="A38" s="32"/>
      <c r="B38" s="243" t="s">
        <v>121</v>
      </c>
      <c r="C38" s="234"/>
      <c r="D38" s="148">
        <f t="shared" ref="D38:F38" si="2">SUM(D32:D37)</f>
        <v>0</v>
      </c>
      <c r="E38" s="148">
        <f t="shared" si="2"/>
        <v>0</v>
      </c>
      <c r="F38" s="148">
        <f t="shared" si="2"/>
        <v>0</v>
      </c>
      <c r="G38" s="240"/>
      <c r="H38" s="126"/>
      <c r="I38" s="126"/>
    </row>
    <row r="39" spans="1:9" ht="15.75" customHeight="1">
      <c r="A39" s="126"/>
      <c r="B39" s="126"/>
      <c r="C39" s="126"/>
      <c r="D39" s="126"/>
      <c r="E39" s="126"/>
      <c r="F39" s="126"/>
      <c r="G39" s="126"/>
      <c r="H39" s="126"/>
      <c r="I39" s="126"/>
    </row>
    <row r="40" spans="1:9" ht="15.75" customHeight="1">
      <c r="A40" s="126"/>
      <c r="B40" s="126"/>
      <c r="C40" s="126"/>
      <c r="D40" s="126"/>
      <c r="E40" s="126"/>
      <c r="F40" s="126"/>
      <c r="G40" s="126"/>
      <c r="H40" s="126"/>
      <c r="I40" s="126"/>
    </row>
    <row r="41" spans="1:9" ht="15.75" customHeight="1">
      <c r="A41" s="126"/>
      <c r="B41" s="109" t="s">
        <v>503</v>
      </c>
      <c r="D41" s="109"/>
      <c r="E41" s="126"/>
      <c r="F41" s="126"/>
      <c r="G41" s="126"/>
      <c r="H41" s="126"/>
      <c r="I41" s="126"/>
    </row>
    <row r="42" spans="1:9" ht="15.75" customHeight="1">
      <c r="A42" s="216">
        <f>COUNTA(D44:D53)</f>
        <v>0</v>
      </c>
      <c r="B42" s="285" t="s">
        <v>504</v>
      </c>
      <c r="C42" s="234"/>
      <c r="D42" s="144" t="s">
        <v>505</v>
      </c>
      <c r="E42" s="159" t="s">
        <v>98</v>
      </c>
      <c r="F42" s="126"/>
      <c r="G42" s="126"/>
      <c r="H42" s="126"/>
      <c r="I42" s="126"/>
    </row>
    <row r="43" spans="1:9" ht="15.75" customHeight="1">
      <c r="A43" s="25">
        <v>10</v>
      </c>
      <c r="B43" s="250" t="s">
        <v>99</v>
      </c>
      <c r="C43" s="237"/>
      <c r="D43" s="26" t="s">
        <v>100</v>
      </c>
      <c r="E43" s="51" t="s">
        <v>101</v>
      </c>
      <c r="F43" s="126"/>
      <c r="G43" s="126"/>
      <c r="H43" s="126"/>
      <c r="I43" s="126"/>
    </row>
    <row r="44" spans="1:9" ht="15.75" customHeight="1">
      <c r="A44" s="201"/>
      <c r="B44" s="201">
        <v>1</v>
      </c>
      <c r="C44" s="217" t="s">
        <v>506</v>
      </c>
      <c r="D44" s="218"/>
      <c r="E44" s="297"/>
      <c r="F44" s="126"/>
      <c r="G44" s="126"/>
      <c r="H44" s="126"/>
      <c r="I44" s="126"/>
    </row>
    <row r="45" spans="1:9" ht="15.75" customHeight="1">
      <c r="A45" s="201"/>
      <c r="B45" s="201">
        <v>2</v>
      </c>
      <c r="C45" s="217" t="s">
        <v>507</v>
      </c>
      <c r="D45" s="218"/>
      <c r="E45" s="269"/>
      <c r="F45" s="126"/>
      <c r="G45" s="126"/>
      <c r="H45" s="126"/>
      <c r="I45" s="126"/>
    </row>
    <row r="46" spans="1:9" ht="15.75" customHeight="1">
      <c r="A46" s="201"/>
      <c r="B46" s="201">
        <v>3</v>
      </c>
      <c r="C46" s="217" t="s">
        <v>508</v>
      </c>
      <c r="D46" s="218"/>
      <c r="E46" s="269"/>
      <c r="F46" s="126"/>
      <c r="G46" s="126"/>
      <c r="H46" s="126"/>
      <c r="I46" s="126"/>
    </row>
    <row r="47" spans="1:9" ht="15.75" customHeight="1">
      <c r="A47" s="201"/>
      <c r="B47" s="201">
        <v>4</v>
      </c>
      <c r="C47" s="217" t="s">
        <v>509</v>
      </c>
      <c r="D47" s="218"/>
      <c r="E47" s="269"/>
      <c r="F47" s="126"/>
      <c r="G47" s="126"/>
      <c r="H47" s="126"/>
      <c r="I47" s="126"/>
    </row>
    <row r="48" spans="1:9" ht="15.75" customHeight="1">
      <c r="A48" s="201"/>
      <c r="B48" s="201">
        <v>5</v>
      </c>
      <c r="C48" s="217" t="s">
        <v>510</v>
      </c>
      <c r="D48" s="218"/>
      <c r="E48" s="269"/>
      <c r="F48" s="126"/>
      <c r="G48" s="126"/>
      <c r="H48" s="126"/>
      <c r="I48" s="126"/>
    </row>
    <row r="49" spans="1:9" ht="15.75" customHeight="1">
      <c r="A49" s="201"/>
      <c r="B49" s="201">
        <v>6</v>
      </c>
      <c r="C49" s="217" t="s">
        <v>511</v>
      </c>
      <c r="D49" s="218"/>
      <c r="E49" s="269"/>
      <c r="F49" s="126"/>
      <c r="G49" s="126"/>
      <c r="H49" s="126"/>
      <c r="I49" s="126"/>
    </row>
    <row r="50" spans="1:9" ht="15.75" customHeight="1">
      <c r="A50" s="201"/>
      <c r="B50" s="201">
        <v>7</v>
      </c>
      <c r="C50" s="217" t="s">
        <v>512</v>
      </c>
      <c r="D50" s="218"/>
      <c r="E50" s="269"/>
      <c r="F50" s="126"/>
      <c r="G50" s="126"/>
      <c r="H50" s="126"/>
      <c r="I50" s="126"/>
    </row>
    <row r="51" spans="1:9" ht="15.75" customHeight="1">
      <c r="A51" s="201"/>
      <c r="B51" s="201">
        <v>8</v>
      </c>
      <c r="C51" s="217" t="s">
        <v>513</v>
      </c>
      <c r="D51" s="218"/>
      <c r="E51" s="269"/>
      <c r="F51" s="126"/>
      <c r="G51" s="126"/>
      <c r="H51" s="126"/>
      <c r="I51" s="126"/>
    </row>
    <row r="52" spans="1:9" ht="15.75" customHeight="1">
      <c r="A52" s="201"/>
      <c r="B52" s="201">
        <v>9</v>
      </c>
      <c r="C52" s="217" t="s">
        <v>514</v>
      </c>
      <c r="D52" s="218"/>
      <c r="E52" s="269"/>
      <c r="F52" s="126"/>
      <c r="G52" s="126"/>
      <c r="H52" s="126"/>
      <c r="I52" s="126"/>
    </row>
    <row r="53" spans="1:9" ht="15.75" customHeight="1">
      <c r="A53" s="201"/>
      <c r="B53" s="201">
        <v>10</v>
      </c>
      <c r="C53" s="219" t="s">
        <v>515</v>
      </c>
      <c r="D53" s="218"/>
      <c r="E53" s="269"/>
      <c r="F53" s="126"/>
      <c r="G53" s="126"/>
      <c r="H53" s="126"/>
      <c r="I53" s="126"/>
    </row>
    <row r="54" spans="1:9" ht="15.75" customHeight="1">
      <c r="A54" s="32"/>
      <c r="B54" s="243" t="s">
        <v>121</v>
      </c>
      <c r="C54" s="234"/>
      <c r="D54" s="148">
        <f>SUM(D44:D53)</f>
        <v>0</v>
      </c>
      <c r="E54" s="240"/>
      <c r="F54" s="126"/>
      <c r="G54" s="126"/>
      <c r="H54" s="126"/>
      <c r="I54" s="126"/>
    </row>
    <row r="55" spans="1:9" ht="15.75" customHeight="1">
      <c r="A55" s="126"/>
      <c r="B55" s="126"/>
      <c r="C55" s="126"/>
      <c r="D55" s="126"/>
      <c r="E55" s="126"/>
      <c r="F55" s="126"/>
      <c r="G55" s="126"/>
      <c r="H55" s="126"/>
      <c r="I55" s="126"/>
    </row>
    <row r="56" spans="1:9" ht="15.75" customHeight="1">
      <c r="A56" s="126"/>
      <c r="B56" s="126"/>
      <c r="C56" s="126"/>
      <c r="D56" s="126"/>
      <c r="E56" s="126"/>
      <c r="F56" s="126"/>
      <c r="G56" s="126"/>
      <c r="H56" s="126"/>
      <c r="I56" s="126"/>
    </row>
    <row r="57" spans="1:9" ht="15.75" customHeight="1">
      <c r="A57" s="126"/>
      <c r="B57" s="109" t="s">
        <v>516</v>
      </c>
      <c r="D57" s="109"/>
      <c r="E57" s="126"/>
      <c r="F57" s="126"/>
      <c r="G57" s="126"/>
      <c r="H57" s="126"/>
      <c r="I57" s="126"/>
    </row>
    <row r="58" spans="1:9" ht="15.75" customHeight="1">
      <c r="A58" s="216">
        <f>COUNTA(D60:D72)</f>
        <v>0</v>
      </c>
      <c r="B58" s="285" t="s">
        <v>504</v>
      </c>
      <c r="C58" s="234"/>
      <c r="D58" s="144" t="s">
        <v>505</v>
      </c>
      <c r="E58" s="159" t="s">
        <v>98</v>
      </c>
      <c r="F58" s="126"/>
      <c r="G58" s="126"/>
      <c r="H58" s="126"/>
      <c r="I58" s="126"/>
    </row>
    <row r="59" spans="1:9" ht="15.75" customHeight="1">
      <c r="A59" s="25">
        <v>13</v>
      </c>
      <c r="B59" s="250" t="s">
        <v>99</v>
      </c>
      <c r="C59" s="237"/>
      <c r="D59" s="50" t="s">
        <v>100</v>
      </c>
      <c r="E59" s="61" t="s">
        <v>101</v>
      </c>
      <c r="F59" s="126"/>
      <c r="G59" s="126"/>
      <c r="H59" s="126"/>
      <c r="I59" s="126"/>
    </row>
    <row r="60" spans="1:9" ht="15.75" customHeight="1">
      <c r="A60" s="201"/>
      <c r="B60" s="201">
        <v>1</v>
      </c>
      <c r="C60" s="220" t="s">
        <v>517</v>
      </c>
      <c r="D60" s="56"/>
      <c r="E60" s="297"/>
      <c r="F60" s="126"/>
      <c r="G60" s="126"/>
      <c r="H60" s="126"/>
      <c r="I60" s="126"/>
    </row>
    <row r="61" spans="1:9" ht="15.75" customHeight="1">
      <c r="A61" s="201"/>
      <c r="B61" s="201">
        <v>2</v>
      </c>
      <c r="C61" s="220" t="s">
        <v>518</v>
      </c>
      <c r="D61" s="56"/>
      <c r="E61" s="269"/>
      <c r="F61" s="126"/>
      <c r="G61" s="126"/>
      <c r="H61" s="126"/>
      <c r="I61" s="126"/>
    </row>
    <row r="62" spans="1:9" ht="15.75" customHeight="1">
      <c r="A62" s="201"/>
      <c r="B62" s="201">
        <v>3</v>
      </c>
      <c r="C62" s="220" t="s">
        <v>519</v>
      </c>
      <c r="D62" s="56"/>
      <c r="E62" s="269"/>
      <c r="F62" s="126"/>
      <c r="G62" s="126"/>
      <c r="H62" s="126"/>
      <c r="I62" s="126"/>
    </row>
    <row r="63" spans="1:9" ht="15.75" customHeight="1">
      <c r="A63" s="201"/>
      <c r="B63" s="201">
        <v>4</v>
      </c>
      <c r="C63" s="220" t="s">
        <v>520</v>
      </c>
      <c r="D63" s="56"/>
      <c r="E63" s="269"/>
      <c r="F63" s="126"/>
      <c r="G63" s="126"/>
      <c r="H63" s="126"/>
      <c r="I63" s="126"/>
    </row>
    <row r="64" spans="1:9" ht="15.75" customHeight="1">
      <c r="A64" s="201"/>
      <c r="B64" s="201">
        <v>5</v>
      </c>
      <c r="C64" s="220" t="s">
        <v>521</v>
      </c>
      <c r="D64" s="56"/>
      <c r="E64" s="269"/>
      <c r="F64" s="126"/>
      <c r="G64" s="126"/>
      <c r="H64" s="126"/>
      <c r="I64" s="126"/>
    </row>
    <row r="65" spans="1:9" ht="15.75" customHeight="1">
      <c r="A65" s="201"/>
      <c r="B65" s="201">
        <v>6</v>
      </c>
      <c r="C65" s="220" t="s">
        <v>522</v>
      </c>
      <c r="D65" s="56"/>
      <c r="E65" s="269"/>
      <c r="F65" s="126"/>
      <c r="G65" s="126"/>
      <c r="H65" s="126"/>
      <c r="I65" s="126"/>
    </row>
    <row r="66" spans="1:9" ht="15.75" customHeight="1">
      <c r="A66" s="201"/>
      <c r="B66" s="201">
        <v>7</v>
      </c>
      <c r="C66" s="220" t="s">
        <v>523</v>
      </c>
      <c r="D66" s="56"/>
      <c r="E66" s="269"/>
      <c r="F66" s="126"/>
      <c r="G66" s="126"/>
      <c r="H66" s="126"/>
      <c r="I66" s="126"/>
    </row>
    <row r="67" spans="1:9" ht="15.75" customHeight="1">
      <c r="A67" s="201"/>
      <c r="B67" s="201">
        <v>8</v>
      </c>
      <c r="C67" s="220" t="s">
        <v>524</v>
      </c>
      <c r="D67" s="56"/>
      <c r="E67" s="269"/>
      <c r="F67" s="126"/>
      <c r="G67" s="126"/>
      <c r="H67" s="126"/>
      <c r="I67" s="126"/>
    </row>
    <row r="68" spans="1:9" ht="15.75" customHeight="1">
      <c r="A68" s="201"/>
      <c r="B68" s="201">
        <v>9</v>
      </c>
      <c r="C68" s="220" t="s">
        <v>525</v>
      </c>
      <c r="D68" s="56"/>
      <c r="E68" s="269"/>
      <c r="F68" s="126"/>
      <c r="G68" s="126"/>
      <c r="H68" s="126"/>
      <c r="I68" s="126"/>
    </row>
    <row r="69" spans="1:9" ht="15.75" customHeight="1">
      <c r="A69" s="201"/>
      <c r="B69" s="201">
        <v>10</v>
      </c>
      <c r="C69" s="220" t="s">
        <v>526</v>
      </c>
      <c r="D69" s="56"/>
      <c r="E69" s="269"/>
      <c r="F69" s="126"/>
      <c r="G69" s="126"/>
      <c r="H69" s="126"/>
      <c r="I69" s="126"/>
    </row>
    <row r="70" spans="1:9" ht="15.75" customHeight="1">
      <c r="A70" s="201"/>
      <c r="B70" s="201">
        <v>11</v>
      </c>
      <c r="C70" s="220" t="s">
        <v>527</v>
      </c>
      <c r="D70" s="56"/>
      <c r="E70" s="269"/>
      <c r="F70" s="126"/>
      <c r="G70" s="126"/>
      <c r="H70" s="126"/>
      <c r="I70" s="126"/>
    </row>
    <row r="71" spans="1:9" ht="15.75" customHeight="1">
      <c r="A71" s="201"/>
      <c r="B71" s="201">
        <v>12</v>
      </c>
      <c r="C71" s="220" t="s">
        <v>528</v>
      </c>
      <c r="D71" s="56"/>
      <c r="E71" s="269"/>
      <c r="F71" s="126"/>
      <c r="G71" s="126"/>
      <c r="H71" s="126"/>
      <c r="I71" s="126"/>
    </row>
    <row r="72" spans="1:9" ht="15.75" customHeight="1">
      <c r="A72" s="201"/>
      <c r="B72" s="201">
        <v>13</v>
      </c>
      <c r="C72" s="221" t="s">
        <v>529</v>
      </c>
      <c r="D72" s="195"/>
      <c r="E72" s="269"/>
      <c r="F72" s="126"/>
      <c r="G72" s="126"/>
      <c r="H72" s="126"/>
      <c r="I72" s="126"/>
    </row>
    <row r="73" spans="1:9" ht="15.75" customHeight="1">
      <c r="A73" s="32"/>
      <c r="B73" s="243" t="s">
        <v>121</v>
      </c>
      <c r="C73" s="234"/>
      <c r="D73" s="222">
        <f>SUM(D60:D72)</f>
        <v>0</v>
      </c>
      <c r="E73" s="240"/>
      <c r="F73" s="126"/>
      <c r="G73" s="126"/>
      <c r="H73" s="126"/>
      <c r="I73" s="126"/>
    </row>
    <row r="74" spans="1:9" ht="15.75" customHeight="1">
      <c r="A74" s="126"/>
      <c r="B74" s="126"/>
      <c r="C74" s="126"/>
      <c r="D74" s="126"/>
      <c r="E74" s="126"/>
      <c r="F74" s="126"/>
      <c r="G74" s="126"/>
      <c r="H74" s="126"/>
      <c r="I74" s="126"/>
    </row>
    <row r="75" spans="1:9" ht="15.75" customHeight="1">
      <c r="A75" s="126"/>
      <c r="B75" s="126"/>
      <c r="C75" s="126"/>
      <c r="D75" s="126"/>
      <c r="E75" s="126"/>
      <c r="F75" s="126"/>
      <c r="G75" s="126"/>
      <c r="H75" s="126"/>
      <c r="I75" s="126"/>
    </row>
    <row r="76" spans="1:9" ht="15.75" customHeight="1">
      <c r="A76" s="126"/>
      <c r="B76" s="109" t="s">
        <v>530</v>
      </c>
      <c r="D76" s="109"/>
      <c r="E76" s="126"/>
      <c r="F76" s="126"/>
      <c r="G76" s="126"/>
      <c r="H76" s="126"/>
      <c r="I76" s="126"/>
    </row>
    <row r="77" spans="1:9" ht="15.75" customHeight="1">
      <c r="A77" s="158">
        <f>COUNTA(D79:D84)</f>
        <v>0</v>
      </c>
      <c r="B77" s="275" t="s">
        <v>95</v>
      </c>
      <c r="C77" s="234"/>
      <c r="D77" s="192" t="s">
        <v>531</v>
      </c>
      <c r="E77" s="159" t="s">
        <v>98</v>
      </c>
      <c r="F77" s="126"/>
      <c r="G77" s="126"/>
      <c r="H77" s="126"/>
      <c r="I77" s="126"/>
    </row>
    <row r="78" spans="1:9" ht="15.75" customHeight="1">
      <c r="A78" s="25">
        <v>6</v>
      </c>
      <c r="B78" s="250" t="s">
        <v>99</v>
      </c>
      <c r="C78" s="237"/>
      <c r="D78" s="50" t="s">
        <v>100</v>
      </c>
      <c r="E78" s="61" t="s">
        <v>101</v>
      </c>
      <c r="F78" s="126"/>
      <c r="G78" s="126"/>
      <c r="H78" s="126"/>
    </row>
    <row r="79" spans="1:9" ht="15.75" customHeight="1">
      <c r="A79" s="27"/>
      <c r="B79" s="28">
        <v>1</v>
      </c>
      <c r="C79" s="37" t="s">
        <v>103</v>
      </c>
      <c r="D79" s="56"/>
      <c r="E79" s="297"/>
      <c r="F79" s="126"/>
      <c r="G79" s="126"/>
      <c r="H79" s="126"/>
      <c r="I79" s="126"/>
    </row>
    <row r="80" spans="1:9" ht="15.75" customHeight="1">
      <c r="A80" s="27"/>
      <c r="B80" s="28">
        <v>2</v>
      </c>
      <c r="C80" s="37" t="s">
        <v>106</v>
      </c>
      <c r="D80" s="56"/>
      <c r="E80" s="269"/>
      <c r="F80" s="126"/>
      <c r="G80" s="126"/>
      <c r="H80" s="126"/>
      <c r="I80" s="126"/>
    </row>
    <row r="81" spans="1:9" ht="15.75" customHeight="1">
      <c r="A81" s="27"/>
      <c r="B81" s="28">
        <v>3</v>
      </c>
      <c r="C81" s="37" t="s">
        <v>109</v>
      </c>
      <c r="D81" s="56"/>
      <c r="E81" s="269"/>
      <c r="F81" s="126"/>
      <c r="G81" s="126"/>
      <c r="H81" s="126"/>
      <c r="I81" s="126"/>
    </row>
    <row r="82" spans="1:9" ht="15.75" customHeight="1">
      <c r="A82" s="27"/>
      <c r="B82" s="28">
        <v>4</v>
      </c>
      <c r="C82" s="37" t="s">
        <v>112</v>
      </c>
      <c r="D82" s="56"/>
      <c r="E82" s="269"/>
      <c r="F82" s="126"/>
      <c r="G82" s="126"/>
      <c r="H82" s="126"/>
      <c r="I82" s="126"/>
    </row>
    <row r="83" spans="1:9" ht="15.75" customHeight="1">
      <c r="A83" s="27"/>
      <c r="B83" s="28">
        <v>5</v>
      </c>
      <c r="C83" s="37" t="s">
        <v>115</v>
      </c>
      <c r="D83" s="56"/>
      <c r="E83" s="269"/>
      <c r="F83" s="126"/>
      <c r="G83" s="126"/>
      <c r="H83" s="126"/>
      <c r="I83" s="126"/>
    </row>
    <row r="84" spans="1:9" ht="15.75" customHeight="1">
      <c r="A84" s="27"/>
      <c r="B84" s="39">
        <v>6</v>
      </c>
      <c r="C84" s="40" t="s">
        <v>118</v>
      </c>
      <c r="D84" s="56"/>
      <c r="E84" s="269"/>
      <c r="F84" s="126"/>
      <c r="G84" s="126"/>
      <c r="H84" s="126"/>
      <c r="I84" s="126"/>
    </row>
    <row r="85" spans="1:9" ht="15.75" customHeight="1">
      <c r="A85" s="32"/>
      <c r="B85" s="243" t="s">
        <v>121</v>
      </c>
      <c r="C85" s="234"/>
      <c r="D85" s="223">
        <f>SUM(D79:D84)</f>
        <v>0</v>
      </c>
      <c r="E85" s="240"/>
      <c r="F85" s="126"/>
      <c r="G85" s="126"/>
      <c r="H85" s="126"/>
      <c r="I85" s="126"/>
    </row>
    <row r="86" spans="1:9" ht="15.75" customHeight="1">
      <c r="A86" s="126"/>
      <c r="B86" s="126"/>
      <c r="C86" s="126"/>
      <c r="D86" s="126"/>
      <c r="E86" s="126"/>
      <c r="F86" s="126"/>
      <c r="G86" s="126"/>
      <c r="H86" s="126"/>
      <c r="I86" s="126"/>
    </row>
    <row r="87" spans="1:9" ht="15.75" customHeight="1">
      <c r="A87" s="126"/>
      <c r="B87" s="126"/>
      <c r="C87" s="126"/>
      <c r="D87" s="126"/>
      <c r="E87" s="126"/>
      <c r="F87" s="126"/>
      <c r="G87" s="126"/>
      <c r="H87" s="126"/>
      <c r="I87" s="126"/>
    </row>
    <row r="88" spans="1:9" ht="15.75" customHeight="1">
      <c r="A88" s="107"/>
      <c r="B88" s="108" t="s">
        <v>532</v>
      </c>
      <c r="D88" s="109"/>
      <c r="E88" s="109"/>
      <c r="F88" s="126"/>
      <c r="G88" s="126"/>
      <c r="H88" s="126"/>
      <c r="I88" s="126"/>
    </row>
    <row r="89" spans="1:9" ht="15.75" customHeight="1">
      <c r="A89" s="158">
        <f>COUNTA(D91:E96)</f>
        <v>0</v>
      </c>
      <c r="B89" s="275" t="s">
        <v>95</v>
      </c>
      <c r="C89" s="234"/>
      <c r="D89" s="192" t="s">
        <v>533</v>
      </c>
      <c r="E89" s="207" t="s">
        <v>534</v>
      </c>
      <c r="F89" s="159" t="s">
        <v>98</v>
      </c>
      <c r="G89" s="126"/>
      <c r="H89" s="126"/>
      <c r="I89" s="126"/>
    </row>
    <row r="90" spans="1:9" ht="15.75" customHeight="1">
      <c r="A90" s="25">
        <v>12</v>
      </c>
      <c r="B90" s="250" t="s">
        <v>99</v>
      </c>
      <c r="C90" s="237"/>
      <c r="D90" s="50" t="s">
        <v>100</v>
      </c>
      <c r="E90" s="50" t="s">
        <v>101</v>
      </c>
      <c r="F90" s="61" t="s">
        <v>102</v>
      </c>
      <c r="G90" s="126"/>
      <c r="H90" s="126"/>
      <c r="I90" s="126"/>
    </row>
    <row r="91" spans="1:9" ht="15.75" customHeight="1">
      <c r="A91" s="27"/>
      <c r="B91" s="28">
        <v>1</v>
      </c>
      <c r="C91" s="37" t="s">
        <v>103</v>
      </c>
      <c r="D91" s="56"/>
      <c r="E91" s="56"/>
      <c r="F91" s="297"/>
      <c r="G91" s="126"/>
      <c r="H91" s="126"/>
      <c r="I91" s="126"/>
    </row>
    <row r="92" spans="1:9" ht="15.75" customHeight="1">
      <c r="A92" s="27"/>
      <c r="B92" s="28">
        <v>2</v>
      </c>
      <c r="C92" s="37" t="s">
        <v>106</v>
      </c>
      <c r="D92" s="56"/>
      <c r="E92" s="56"/>
      <c r="F92" s="269"/>
      <c r="G92" s="126"/>
      <c r="H92" s="126"/>
      <c r="I92" s="126"/>
    </row>
    <row r="93" spans="1:9" ht="15.75" customHeight="1">
      <c r="A93" s="27"/>
      <c r="B93" s="28">
        <v>3</v>
      </c>
      <c r="C93" s="37" t="s">
        <v>109</v>
      </c>
      <c r="D93" s="56"/>
      <c r="E93" s="56"/>
      <c r="F93" s="269"/>
      <c r="G93" s="126"/>
      <c r="H93" s="126"/>
      <c r="I93" s="126"/>
    </row>
    <row r="94" spans="1:9" ht="15.75" customHeight="1">
      <c r="A94" s="27"/>
      <c r="B94" s="28">
        <v>4</v>
      </c>
      <c r="C94" s="37" t="s">
        <v>112</v>
      </c>
      <c r="D94" s="56"/>
      <c r="E94" s="56"/>
      <c r="F94" s="269"/>
      <c r="G94" s="126"/>
      <c r="H94" s="126"/>
      <c r="I94" s="126"/>
    </row>
    <row r="95" spans="1:9" ht="15.75" customHeight="1">
      <c r="A95" s="27"/>
      <c r="B95" s="28">
        <v>5</v>
      </c>
      <c r="C95" s="37" t="s">
        <v>115</v>
      </c>
      <c r="D95" s="56"/>
      <c r="E95" s="56"/>
      <c r="F95" s="269"/>
      <c r="G95" s="126"/>
      <c r="H95" s="126"/>
      <c r="I95" s="126"/>
    </row>
    <row r="96" spans="1:9" ht="15.75" customHeight="1">
      <c r="A96" s="27"/>
      <c r="B96" s="39">
        <v>6</v>
      </c>
      <c r="C96" s="40" t="s">
        <v>118</v>
      </c>
      <c r="D96" s="56"/>
      <c r="E96" s="56"/>
      <c r="F96" s="269"/>
      <c r="G96" s="126"/>
      <c r="H96" s="126"/>
      <c r="I96" s="126"/>
    </row>
    <row r="97" spans="1:11" ht="15.75" customHeight="1">
      <c r="A97" s="32"/>
      <c r="B97" s="243" t="s">
        <v>121</v>
      </c>
      <c r="C97" s="234"/>
      <c r="D97" s="208">
        <f t="shared" ref="D97:E97" si="3">SUM(D91:D96)</f>
        <v>0</v>
      </c>
      <c r="E97" s="208">
        <f t="shared" si="3"/>
        <v>0</v>
      </c>
      <c r="F97" s="240"/>
      <c r="G97" s="126"/>
      <c r="H97" s="126"/>
      <c r="I97" s="126"/>
    </row>
    <row r="98" spans="1:11" ht="15.75" customHeight="1">
      <c r="A98" s="126"/>
      <c r="B98" s="126"/>
      <c r="C98" s="126"/>
      <c r="D98" s="126"/>
      <c r="E98" s="126"/>
      <c r="F98" s="126"/>
      <c r="G98" s="126"/>
      <c r="H98" s="126"/>
      <c r="I98" s="126"/>
    </row>
    <row r="99" spans="1:11" ht="15.75" customHeight="1">
      <c r="A99" s="126"/>
      <c r="B99" s="126"/>
      <c r="C99" s="126"/>
      <c r="D99" s="126"/>
      <c r="E99" s="126"/>
      <c r="F99" s="126"/>
      <c r="G99" s="126"/>
      <c r="H99" s="126"/>
      <c r="I99" s="126"/>
    </row>
    <row r="100" spans="1:11" ht="15.75" customHeight="1">
      <c r="A100" s="107"/>
      <c r="B100" s="108" t="s">
        <v>535</v>
      </c>
      <c r="D100" s="109"/>
      <c r="E100" s="109"/>
      <c r="F100" s="109"/>
      <c r="G100" s="109"/>
      <c r="H100" s="109"/>
      <c r="I100" s="109"/>
    </row>
    <row r="101" spans="1:11" ht="15.75" customHeight="1">
      <c r="A101" s="168">
        <f>COUNTA(D104:I109)</f>
        <v>0</v>
      </c>
      <c r="B101" s="271" t="s">
        <v>252</v>
      </c>
      <c r="C101" s="245"/>
      <c r="D101" s="302" t="s">
        <v>536</v>
      </c>
      <c r="E101" s="275" t="s">
        <v>537</v>
      </c>
      <c r="F101" s="260"/>
      <c r="G101" s="260"/>
      <c r="H101" s="260"/>
      <c r="I101" s="260"/>
      <c r="J101" s="234"/>
      <c r="K101" s="298" t="s">
        <v>98</v>
      </c>
    </row>
    <row r="102" spans="1:11" ht="15.75" customHeight="1">
      <c r="A102" s="168">
        <v>36</v>
      </c>
      <c r="B102" s="246"/>
      <c r="C102" s="237"/>
      <c r="D102" s="240"/>
      <c r="E102" s="169" t="s">
        <v>538</v>
      </c>
      <c r="F102" s="169" t="s">
        <v>539</v>
      </c>
      <c r="G102" s="169" t="s">
        <v>540</v>
      </c>
      <c r="H102" s="169" t="s">
        <v>541</v>
      </c>
      <c r="I102" s="277" t="s">
        <v>542</v>
      </c>
      <c r="J102" s="234"/>
      <c r="K102" s="240"/>
    </row>
    <row r="103" spans="1:11" ht="15.75" customHeight="1">
      <c r="A103" s="25"/>
      <c r="B103" s="250" t="s">
        <v>99</v>
      </c>
      <c r="C103" s="237"/>
      <c r="D103" s="50" t="s">
        <v>100</v>
      </c>
      <c r="E103" s="50" t="s">
        <v>101</v>
      </c>
      <c r="F103" s="50" t="s">
        <v>102</v>
      </c>
      <c r="G103" s="50" t="s">
        <v>178</v>
      </c>
      <c r="H103" s="50" t="s">
        <v>179</v>
      </c>
      <c r="I103" s="306" t="s">
        <v>180</v>
      </c>
      <c r="J103" s="237"/>
      <c r="K103" s="61" t="s">
        <v>543</v>
      </c>
    </row>
    <row r="104" spans="1:11" ht="15.75" customHeight="1">
      <c r="A104" s="27"/>
      <c r="B104" s="28">
        <v>1</v>
      </c>
      <c r="C104" s="37" t="s">
        <v>103</v>
      </c>
      <c r="D104" s="56"/>
      <c r="E104" s="56"/>
      <c r="F104" s="56"/>
      <c r="G104" s="56"/>
      <c r="H104" s="56"/>
      <c r="I104" s="304"/>
      <c r="J104" s="236"/>
      <c r="K104" s="297"/>
    </row>
    <row r="105" spans="1:11" ht="15.75" customHeight="1">
      <c r="A105" s="27"/>
      <c r="B105" s="28">
        <v>2</v>
      </c>
      <c r="C105" s="37" t="s">
        <v>106</v>
      </c>
      <c r="D105" s="56"/>
      <c r="E105" s="56"/>
      <c r="F105" s="56"/>
      <c r="G105" s="56"/>
      <c r="H105" s="56"/>
      <c r="I105" s="304"/>
      <c r="J105" s="236"/>
      <c r="K105" s="269"/>
    </row>
    <row r="106" spans="1:11" ht="15.75" customHeight="1">
      <c r="A106" s="27"/>
      <c r="B106" s="28">
        <v>3</v>
      </c>
      <c r="C106" s="37" t="s">
        <v>109</v>
      </c>
      <c r="D106" s="56"/>
      <c r="E106" s="56"/>
      <c r="F106" s="56"/>
      <c r="G106" s="56"/>
      <c r="H106" s="56"/>
      <c r="I106" s="304"/>
      <c r="J106" s="236"/>
      <c r="K106" s="269"/>
    </row>
    <row r="107" spans="1:11" ht="15.75" customHeight="1">
      <c r="A107" s="27"/>
      <c r="B107" s="28">
        <v>4</v>
      </c>
      <c r="C107" s="37" t="s">
        <v>112</v>
      </c>
      <c r="D107" s="56"/>
      <c r="E107" s="56"/>
      <c r="F107" s="56"/>
      <c r="G107" s="56"/>
      <c r="H107" s="56"/>
      <c r="I107" s="304"/>
      <c r="J107" s="236"/>
      <c r="K107" s="269"/>
    </row>
    <row r="108" spans="1:11" ht="15.75" customHeight="1">
      <c r="A108" s="27"/>
      <c r="B108" s="28">
        <v>5</v>
      </c>
      <c r="C108" s="37" t="s">
        <v>115</v>
      </c>
      <c r="D108" s="56"/>
      <c r="E108" s="56"/>
      <c r="F108" s="56"/>
      <c r="G108" s="56"/>
      <c r="H108" s="56"/>
      <c r="I108" s="304"/>
      <c r="J108" s="236"/>
      <c r="K108" s="269"/>
    </row>
    <row r="109" spans="1:11" ht="15.75" customHeight="1">
      <c r="A109" s="27"/>
      <c r="B109" s="39">
        <v>6</v>
      </c>
      <c r="C109" s="40" t="s">
        <v>118</v>
      </c>
      <c r="D109" s="56"/>
      <c r="E109" s="56"/>
      <c r="F109" s="56"/>
      <c r="G109" s="56"/>
      <c r="H109" s="56"/>
      <c r="I109" s="304"/>
      <c r="J109" s="236"/>
      <c r="K109" s="269"/>
    </row>
    <row r="110" spans="1:11" ht="15.75" customHeight="1">
      <c r="A110" s="32"/>
      <c r="B110" s="243" t="s">
        <v>121</v>
      </c>
      <c r="C110" s="234"/>
      <c r="D110" s="208">
        <f t="shared" ref="D110:I110" si="4">SUM(D104:D109)</f>
        <v>0</v>
      </c>
      <c r="E110" s="208">
        <f t="shared" si="4"/>
        <v>0</v>
      </c>
      <c r="F110" s="208">
        <f t="shared" si="4"/>
        <v>0</v>
      </c>
      <c r="G110" s="208">
        <f t="shared" si="4"/>
        <v>0</v>
      </c>
      <c r="H110" s="208">
        <f t="shared" si="4"/>
        <v>0</v>
      </c>
      <c r="I110" s="305">
        <f t="shared" si="4"/>
        <v>0</v>
      </c>
      <c r="J110" s="234"/>
      <c r="K110" s="240"/>
    </row>
    <row r="111" spans="1:11" ht="15.75" customHeight="1">
      <c r="A111" s="126"/>
      <c r="B111" s="126"/>
      <c r="C111" s="126"/>
      <c r="D111" s="126"/>
      <c r="E111" s="126"/>
      <c r="F111" s="126"/>
      <c r="G111" s="126"/>
      <c r="H111" s="126"/>
      <c r="I111" s="126"/>
    </row>
    <row r="112" spans="1:11" ht="15.75" customHeight="1">
      <c r="A112" s="126"/>
      <c r="B112" s="126"/>
      <c r="C112" s="126"/>
      <c r="D112" s="126"/>
      <c r="E112" s="126"/>
      <c r="F112" s="126"/>
      <c r="G112" s="126"/>
      <c r="H112" s="126"/>
      <c r="I112" s="126"/>
    </row>
    <row r="113" spans="1:9" ht="15.75" customHeight="1">
      <c r="A113" s="126"/>
      <c r="B113" s="126"/>
      <c r="C113" s="126"/>
      <c r="D113" s="126"/>
      <c r="E113" s="126"/>
      <c r="F113" s="126"/>
      <c r="G113" s="126"/>
      <c r="H113" s="126"/>
      <c r="I113" s="126"/>
    </row>
    <row r="114" spans="1:9" ht="15.75" customHeight="1">
      <c r="A114" s="126"/>
      <c r="B114" s="126"/>
      <c r="C114" s="126"/>
      <c r="D114" s="126"/>
      <c r="E114" s="126"/>
      <c r="F114" s="126"/>
      <c r="G114" s="126"/>
      <c r="H114" s="126"/>
      <c r="I114" s="126"/>
    </row>
    <row r="115" spans="1:9" ht="15.75" customHeight="1">
      <c r="A115" s="126"/>
      <c r="B115" s="126"/>
      <c r="C115" s="126"/>
      <c r="D115" s="126"/>
      <c r="E115" s="126"/>
      <c r="F115" s="126"/>
      <c r="G115" s="126"/>
      <c r="H115" s="126"/>
      <c r="I115" s="126"/>
    </row>
    <row r="116" spans="1:9" ht="15.75" customHeight="1">
      <c r="A116" s="126"/>
      <c r="B116" s="126"/>
      <c r="C116" s="126"/>
      <c r="D116" s="126"/>
      <c r="E116" s="126"/>
      <c r="F116" s="126"/>
      <c r="G116" s="126"/>
      <c r="H116" s="126"/>
      <c r="I116" s="126"/>
    </row>
    <row r="117" spans="1:9" ht="15.75" customHeight="1">
      <c r="A117" s="126"/>
      <c r="B117" s="126"/>
      <c r="C117" s="126"/>
      <c r="D117" s="126"/>
      <c r="E117" s="126"/>
      <c r="F117" s="126"/>
      <c r="G117" s="126"/>
      <c r="H117" s="126"/>
      <c r="I117" s="126"/>
    </row>
    <row r="118" spans="1:9" ht="15.75" customHeight="1"/>
    <row r="119" spans="1:9" ht="15.75" customHeight="1"/>
    <row r="120" spans="1:9" ht="15.75" customHeight="1"/>
    <row r="121" spans="1:9" ht="15.75" customHeight="1"/>
    <row r="122" spans="1:9" ht="15.75" customHeight="1"/>
    <row r="123" spans="1:9" ht="15.75" customHeight="1"/>
    <row r="124" spans="1:9" ht="15.75" customHeight="1"/>
    <row r="125" spans="1:9" ht="15.75" customHeight="1"/>
    <row r="126" spans="1:9" ht="15.75" customHeight="1"/>
    <row r="127" spans="1:9" ht="15.75" customHeight="1"/>
    <row r="128" spans="1:9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I104:J104"/>
    <mergeCell ref="B97:C97"/>
    <mergeCell ref="B110:C110"/>
    <mergeCell ref="K101:K102"/>
    <mergeCell ref="K104:K110"/>
    <mergeCell ref="I105:J105"/>
    <mergeCell ref="I106:J106"/>
    <mergeCell ref="I107:J107"/>
    <mergeCell ref="I108:J108"/>
    <mergeCell ref="I109:J109"/>
    <mergeCell ref="I110:J110"/>
    <mergeCell ref="B101:C102"/>
    <mergeCell ref="D101:D102"/>
    <mergeCell ref="E101:J101"/>
    <mergeCell ref="I102:J102"/>
    <mergeCell ref="B103:C103"/>
    <mergeCell ref="I103:J103"/>
    <mergeCell ref="E60:E73"/>
    <mergeCell ref="E79:E85"/>
    <mergeCell ref="F91:F97"/>
    <mergeCell ref="B31:C31"/>
    <mergeCell ref="B38:C38"/>
    <mergeCell ref="B42:C42"/>
    <mergeCell ref="B43:C43"/>
    <mergeCell ref="B54:C54"/>
    <mergeCell ref="B58:C58"/>
    <mergeCell ref="B59:C59"/>
    <mergeCell ref="B73:C73"/>
    <mergeCell ref="B77:C77"/>
    <mergeCell ref="B78:C78"/>
    <mergeCell ref="B85:C85"/>
    <mergeCell ref="B89:C89"/>
    <mergeCell ref="B90:C90"/>
    <mergeCell ref="F20:F26"/>
    <mergeCell ref="B26:C26"/>
    <mergeCell ref="B30:C30"/>
    <mergeCell ref="G32:G38"/>
    <mergeCell ref="E44:E54"/>
    <mergeCell ref="B7:C7"/>
    <mergeCell ref="F8:F14"/>
    <mergeCell ref="B14:C14"/>
    <mergeCell ref="B18:C18"/>
    <mergeCell ref="B19:C19"/>
    <mergeCell ref="B1:H1"/>
    <mergeCell ref="I1:I3"/>
    <mergeCell ref="B2:G2"/>
    <mergeCell ref="B3:H3"/>
    <mergeCell ref="B6:C6"/>
  </mergeCells>
  <hyperlinks>
    <hyperlink ref="H2" location="'Menu Utama'!A1" xr:uid="{00000000-0004-0000-0B00-000000000000}"/>
  </hyperlinks>
  <printOptions horizontalCentered="1" gridLines="1"/>
  <pageMargins left="0.7" right="0.7" top="0.75" bottom="0.75" header="0" footer="0"/>
  <pageSetup paperSize="5" fitToHeight="0" pageOrder="overThenDown" orientation="portrait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1000"/>
  <sheetViews>
    <sheetView workbookViewId="0"/>
  </sheetViews>
  <sheetFormatPr defaultColWidth="12.6640625" defaultRowHeight="15" customHeight="1"/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Z1000"/>
  <sheetViews>
    <sheetView workbookViewId="0"/>
  </sheetViews>
  <sheetFormatPr defaultColWidth="12.6640625" defaultRowHeight="15" customHeight="1"/>
  <sheetData>
    <row r="1" spans="1:26" ht="15.75" customHeight="1">
      <c r="A1" s="3" t="str">
        <f ca="1">IFERROR(__xludf.DUMMYFUNCTION("IMPORTRANGE(""https://docs.google.com/spreadsheets/d/1yWKnlXBuVbS6QuUrXq_qA2obWw7rCvOS5ceC08bPb-A/edit#gid=0"", ""pic!A1:BB800"")"),"")</f>
        <v/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H1000"/>
  <sheetViews>
    <sheetView workbookViewId="0"/>
  </sheetViews>
  <sheetFormatPr defaultColWidth="12.6640625" defaultRowHeight="15" customHeight="1"/>
  <cols>
    <col min="2" max="2" width="5.88671875" customWidth="1"/>
    <col min="3" max="3" width="17.77734375" customWidth="1"/>
    <col min="4" max="4" width="7.21875" customWidth="1"/>
    <col min="6" max="6" width="5.6640625" customWidth="1"/>
    <col min="7" max="7" width="19.77734375" customWidth="1"/>
    <col min="8" max="8" width="7.44140625" customWidth="1"/>
  </cols>
  <sheetData>
    <row r="1" spans="2:8" ht="27" customHeight="1">
      <c r="B1" s="224" t="s">
        <v>78</v>
      </c>
      <c r="C1" s="225"/>
      <c r="D1" s="225"/>
      <c r="E1" s="225"/>
      <c r="F1" s="225"/>
      <c r="G1" s="225"/>
      <c r="H1" s="226"/>
    </row>
    <row r="2" spans="2:8" ht="15.75" customHeight="1">
      <c r="B2" s="4" t="s">
        <v>79</v>
      </c>
      <c r="C2" s="5" t="s">
        <v>80</v>
      </c>
      <c r="D2" s="5" t="s">
        <v>81</v>
      </c>
      <c r="F2" s="6" t="s">
        <v>79</v>
      </c>
      <c r="G2" s="5" t="s">
        <v>80</v>
      </c>
      <c r="H2" s="7" t="s">
        <v>81</v>
      </c>
    </row>
    <row r="3" spans="2:8" ht="31.5" customHeight="1">
      <c r="B3" s="8">
        <v>1</v>
      </c>
      <c r="C3" s="9" t="s">
        <v>82</v>
      </c>
      <c r="D3" s="10" t="s">
        <v>83</v>
      </c>
      <c r="F3" s="11">
        <v>6</v>
      </c>
      <c r="G3" s="9" t="s">
        <v>84</v>
      </c>
      <c r="H3" s="12" t="s">
        <v>83</v>
      </c>
    </row>
    <row r="4" spans="2:8" ht="31.5" customHeight="1">
      <c r="B4" s="8">
        <v>2</v>
      </c>
      <c r="C4" s="9" t="s">
        <v>85</v>
      </c>
      <c r="D4" s="10" t="s">
        <v>83</v>
      </c>
      <c r="F4" s="11">
        <v>7</v>
      </c>
      <c r="G4" s="9" t="s">
        <v>86</v>
      </c>
      <c r="H4" s="12" t="s">
        <v>83</v>
      </c>
    </row>
    <row r="5" spans="2:8" ht="31.5" customHeight="1">
      <c r="B5" s="8">
        <v>3</v>
      </c>
      <c r="C5" s="9" t="s">
        <v>87</v>
      </c>
      <c r="D5" s="10" t="s">
        <v>83</v>
      </c>
      <c r="F5" s="11">
        <v>8</v>
      </c>
      <c r="G5" s="9" t="s">
        <v>88</v>
      </c>
      <c r="H5" s="12" t="s">
        <v>83</v>
      </c>
    </row>
    <row r="6" spans="2:8" ht="31.5" customHeight="1">
      <c r="B6" s="8">
        <v>4</v>
      </c>
      <c r="C6" s="9" t="s">
        <v>89</v>
      </c>
      <c r="D6" s="10" t="s">
        <v>83</v>
      </c>
      <c r="F6" s="11">
        <v>9</v>
      </c>
      <c r="G6" s="9" t="s">
        <v>90</v>
      </c>
      <c r="H6" s="12" t="s">
        <v>83</v>
      </c>
    </row>
    <row r="7" spans="2:8" ht="31.5" customHeight="1">
      <c r="B7" s="13">
        <v>5</v>
      </c>
      <c r="C7" s="14" t="s">
        <v>91</v>
      </c>
      <c r="D7" s="15" t="s">
        <v>83</v>
      </c>
      <c r="E7" s="16"/>
      <c r="F7" s="17">
        <v>10</v>
      </c>
      <c r="G7" s="14" t="s">
        <v>92</v>
      </c>
      <c r="H7" s="18" t="s">
        <v>83</v>
      </c>
    </row>
    <row r="8" spans="2:8" ht="31.5" customHeight="1"/>
    <row r="9" spans="2:8" ht="31.5" customHeight="1"/>
    <row r="10" spans="2:8" ht="31.5" customHeight="1"/>
    <row r="11" spans="2:8" ht="31.5" customHeight="1"/>
    <row r="12" spans="2:8" ht="31.5" customHeight="1"/>
    <row r="13" spans="2:8" ht="15.75" customHeight="1"/>
    <row r="14" spans="2:8" ht="15.75" customHeight="1"/>
    <row r="15" spans="2:8" ht="15.75" customHeight="1"/>
    <row r="16" spans="2:8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H1"/>
  </mergeCells>
  <hyperlinks>
    <hyperlink ref="D3" location="Geografi!A1" xr:uid="{00000000-0004-0000-0100-000000000000}"/>
    <hyperlink ref="H3" location="Industri!A1" xr:uid="{00000000-0004-0000-0100-000001000000}"/>
    <hyperlink ref="D4" location="Iklim!A1" xr:uid="{00000000-0004-0000-0100-000002000000}"/>
    <hyperlink ref="H4" location="Pertanian!A1" xr:uid="{00000000-0004-0000-0100-000003000000}"/>
    <hyperlink ref="D5" location="Pemerintahan!A1" xr:uid="{00000000-0004-0000-0100-000004000000}"/>
    <hyperlink ref="H5" location="Transportasi!A1" xr:uid="{00000000-0004-0000-0100-000005000000}"/>
    <hyperlink ref="D6" location="Penduduk!A1" xr:uid="{00000000-0004-0000-0100-000006000000}"/>
    <hyperlink ref="H6" location="Keuangan!A1" xr:uid="{00000000-0004-0000-0100-000007000000}"/>
    <hyperlink ref="D7" location="Sosial!A1" xr:uid="{00000000-0004-0000-0100-000008000000}"/>
    <hyperlink ref="H7" location="Kesejahteraan!A1" xr:uid="{00000000-0004-0000-0100-000009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I1000"/>
  <sheetViews>
    <sheetView showGridLines="0" topLeftCell="B1" workbookViewId="0"/>
  </sheetViews>
  <sheetFormatPr defaultColWidth="12.6640625" defaultRowHeight="15" customHeight="1"/>
  <cols>
    <col min="1" max="1" width="24.88671875" hidden="1" customWidth="1"/>
    <col min="2" max="2" width="3.33203125" customWidth="1"/>
    <col min="3" max="3" width="18.88671875" customWidth="1"/>
    <col min="4" max="4" width="20.77734375" customWidth="1"/>
    <col min="5" max="5" width="23.33203125" customWidth="1"/>
    <col min="6" max="6" width="18.21875" customWidth="1"/>
    <col min="7" max="7" width="5.44140625" customWidth="1"/>
    <col min="8" max="8" width="9.21875" customWidth="1"/>
    <col min="9" max="9" width="1.6640625" customWidth="1"/>
  </cols>
  <sheetData>
    <row r="1" spans="1:9" ht="9.75" customHeight="1">
      <c r="A1" s="19"/>
      <c r="B1" s="227"/>
      <c r="C1" s="228"/>
      <c r="D1" s="228"/>
      <c r="E1" s="228"/>
      <c r="F1" s="228"/>
      <c r="G1" s="228"/>
      <c r="H1" s="228"/>
      <c r="I1" s="229"/>
    </row>
    <row r="2" spans="1:9" ht="51" customHeight="1">
      <c r="A2" s="19"/>
      <c r="B2" s="230" t="s">
        <v>93</v>
      </c>
      <c r="C2" s="228"/>
      <c r="D2" s="228"/>
      <c r="E2" s="228"/>
      <c r="F2" s="228"/>
      <c r="G2" s="228"/>
      <c r="H2" s="20" t="s">
        <v>83</v>
      </c>
      <c r="I2" s="228"/>
    </row>
    <row r="3" spans="1:9" ht="9.75" customHeight="1">
      <c r="A3" s="19"/>
      <c r="B3" s="227"/>
      <c r="C3" s="228"/>
      <c r="D3" s="228"/>
      <c r="E3" s="228"/>
      <c r="F3" s="228"/>
      <c r="G3" s="228"/>
      <c r="H3" s="228"/>
      <c r="I3" s="228"/>
    </row>
    <row r="4" spans="1:9" ht="15.75" customHeight="1">
      <c r="A4" s="19"/>
      <c r="B4" s="19"/>
      <c r="C4" s="21"/>
      <c r="D4" s="21"/>
      <c r="E4" s="21"/>
    </row>
    <row r="5" spans="1:9" ht="15.75" customHeight="1">
      <c r="A5" s="19"/>
      <c r="B5" s="231" t="s">
        <v>94</v>
      </c>
      <c r="C5" s="232"/>
      <c r="D5" s="21"/>
      <c r="E5" s="21"/>
    </row>
    <row r="6" spans="1:9" ht="15.75" customHeight="1">
      <c r="A6" s="22">
        <f>COUNTA(D8:D13)</f>
        <v>6</v>
      </c>
      <c r="B6" s="233" t="s">
        <v>95</v>
      </c>
      <c r="C6" s="234"/>
      <c r="D6" s="23" t="s">
        <v>96</v>
      </c>
      <c r="E6" s="24" t="s">
        <v>97</v>
      </c>
      <c r="F6" s="24" t="s">
        <v>98</v>
      </c>
    </row>
    <row r="7" spans="1:9" ht="15.75" customHeight="1">
      <c r="A7" s="25">
        <v>6</v>
      </c>
      <c r="B7" s="242" t="s">
        <v>99</v>
      </c>
      <c r="C7" s="234"/>
      <c r="D7" s="26" t="s">
        <v>100</v>
      </c>
      <c r="E7" s="26" t="s">
        <v>101</v>
      </c>
      <c r="F7" s="26" t="s">
        <v>102</v>
      </c>
    </row>
    <row r="8" spans="1:9" ht="15.75" customHeight="1">
      <c r="A8" s="27"/>
      <c r="B8" s="28">
        <v>1</v>
      </c>
      <c r="C8" s="29" t="s">
        <v>103</v>
      </c>
      <c r="D8" s="30" t="s">
        <v>104</v>
      </c>
      <c r="E8" s="31" t="s">
        <v>105</v>
      </c>
      <c r="F8" s="235"/>
    </row>
    <row r="9" spans="1:9" ht="15.75" customHeight="1">
      <c r="A9" s="27"/>
      <c r="B9" s="28">
        <v>2</v>
      </c>
      <c r="C9" s="29" t="s">
        <v>106</v>
      </c>
      <c r="D9" s="30" t="s">
        <v>107</v>
      </c>
      <c r="E9" s="31" t="s">
        <v>108</v>
      </c>
      <c r="F9" s="236"/>
    </row>
    <row r="10" spans="1:9" ht="15.75" customHeight="1">
      <c r="A10" s="27"/>
      <c r="B10" s="28">
        <v>3</v>
      </c>
      <c r="C10" s="29" t="s">
        <v>109</v>
      </c>
      <c r="D10" s="30" t="s">
        <v>110</v>
      </c>
      <c r="E10" s="31" t="s">
        <v>111</v>
      </c>
      <c r="F10" s="236"/>
    </row>
    <row r="11" spans="1:9" ht="15.75" customHeight="1">
      <c r="A11" s="27"/>
      <c r="B11" s="28">
        <v>4</v>
      </c>
      <c r="C11" s="29" t="s">
        <v>112</v>
      </c>
      <c r="D11" s="30" t="s">
        <v>113</v>
      </c>
      <c r="E11" s="31" t="s">
        <v>114</v>
      </c>
      <c r="F11" s="236"/>
    </row>
    <row r="12" spans="1:9" ht="15.75" customHeight="1">
      <c r="A12" s="27"/>
      <c r="B12" s="28">
        <v>5</v>
      </c>
      <c r="C12" s="29" t="s">
        <v>115</v>
      </c>
      <c r="D12" s="30" t="s">
        <v>116</v>
      </c>
      <c r="E12" s="31" t="s">
        <v>117</v>
      </c>
      <c r="F12" s="236"/>
    </row>
    <row r="13" spans="1:9" ht="15.75" customHeight="1">
      <c r="A13" s="27"/>
      <c r="B13" s="28">
        <v>6</v>
      </c>
      <c r="C13" s="29" t="s">
        <v>118</v>
      </c>
      <c r="D13" s="30" t="s">
        <v>119</v>
      </c>
      <c r="E13" s="31" t="s">
        <v>120</v>
      </c>
      <c r="F13" s="236"/>
    </row>
    <row r="14" spans="1:9" ht="15.75" customHeight="1">
      <c r="A14" s="32"/>
      <c r="B14" s="243" t="s">
        <v>121</v>
      </c>
      <c r="C14" s="234"/>
      <c r="D14" s="33">
        <f>SUM(D8:D13)</f>
        <v>0</v>
      </c>
      <c r="E14" s="34" t="str">
        <f>IFERROR(D14/($D$14)*100,"")</f>
        <v/>
      </c>
      <c r="F14" s="237"/>
    </row>
    <row r="15" spans="1:9" ht="15.75" customHeight="1"/>
    <row r="16" spans="1:9" ht="15.75" customHeight="1"/>
    <row r="17" spans="1:6" ht="15.75" customHeight="1">
      <c r="A17" s="19"/>
      <c r="B17" s="21" t="s">
        <v>122</v>
      </c>
      <c r="C17" s="21"/>
      <c r="D17" s="21"/>
      <c r="E17" s="21"/>
    </row>
    <row r="18" spans="1:6" ht="15.75" customHeight="1">
      <c r="A18" s="22"/>
      <c r="B18" s="244" t="s">
        <v>95</v>
      </c>
      <c r="C18" s="245"/>
      <c r="D18" s="243" t="s">
        <v>123</v>
      </c>
      <c r="E18" s="234"/>
      <c r="F18" s="247" t="s">
        <v>98</v>
      </c>
    </row>
    <row r="19" spans="1:6" ht="26.25" customHeight="1">
      <c r="A19" s="22">
        <f>COUNTA(D21:E26)</f>
        <v>12</v>
      </c>
      <c r="B19" s="246"/>
      <c r="C19" s="237"/>
      <c r="D19" s="35" t="s">
        <v>124</v>
      </c>
      <c r="E19" s="36" t="s">
        <v>125</v>
      </c>
      <c r="F19" s="240"/>
    </row>
    <row r="20" spans="1:6" ht="15.75" customHeight="1">
      <c r="A20" s="25">
        <v>12</v>
      </c>
      <c r="B20" s="242" t="s">
        <v>99</v>
      </c>
      <c r="C20" s="234"/>
      <c r="D20" s="26" t="s">
        <v>100</v>
      </c>
      <c r="E20" s="26" t="s">
        <v>101</v>
      </c>
      <c r="F20" s="26" t="s">
        <v>102</v>
      </c>
    </row>
    <row r="21" spans="1:6" ht="15.75" customHeight="1">
      <c r="A21" s="27"/>
      <c r="B21" s="28">
        <v>1</v>
      </c>
      <c r="C21" s="37" t="s">
        <v>103</v>
      </c>
      <c r="D21" s="38" t="s">
        <v>126</v>
      </c>
      <c r="E21" s="38" t="s">
        <v>127</v>
      </c>
      <c r="F21" s="238"/>
    </row>
    <row r="22" spans="1:6" ht="15.75" customHeight="1">
      <c r="A22" s="27"/>
      <c r="B22" s="28">
        <v>2</v>
      </c>
      <c r="C22" s="37" t="s">
        <v>106</v>
      </c>
      <c r="D22" s="38" t="s">
        <v>128</v>
      </c>
      <c r="E22" s="38" t="s">
        <v>129</v>
      </c>
      <c r="F22" s="236"/>
    </row>
    <row r="23" spans="1:6" ht="15.75" customHeight="1">
      <c r="A23" s="27"/>
      <c r="B23" s="28">
        <v>3</v>
      </c>
      <c r="C23" s="37" t="s">
        <v>109</v>
      </c>
      <c r="D23" s="38" t="s">
        <v>130</v>
      </c>
      <c r="E23" s="38" t="s">
        <v>131</v>
      </c>
      <c r="F23" s="236"/>
    </row>
    <row r="24" spans="1:6" ht="15.75" customHeight="1">
      <c r="A24" s="27"/>
      <c r="B24" s="28">
        <v>4</v>
      </c>
      <c r="C24" s="37" t="s">
        <v>112</v>
      </c>
      <c r="D24" s="38" t="s">
        <v>132</v>
      </c>
      <c r="E24" s="38" t="s">
        <v>133</v>
      </c>
      <c r="F24" s="236"/>
    </row>
    <row r="25" spans="1:6" ht="15.75" customHeight="1">
      <c r="A25" s="27"/>
      <c r="B25" s="28">
        <v>5</v>
      </c>
      <c r="C25" s="37" t="s">
        <v>115</v>
      </c>
      <c r="D25" s="38" t="s">
        <v>134</v>
      </c>
      <c r="E25" s="38" t="s">
        <v>135</v>
      </c>
      <c r="F25" s="236"/>
    </row>
    <row r="26" spans="1:6" ht="15.75" customHeight="1">
      <c r="A26" s="27"/>
      <c r="B26" s="39">
        <v>6</v>
      </c>
      <c r="C26" s="40" t="s">
        <v>118</v>
      </c>
      <c r="D26" s="41" t="s">
        <v>136</v>
      </c>
      <c r="E26" s="41" t="s">
        <v>137</v>
      </c>
      <c r="F26" s="237"/>
    </row>
    <row r="27" spans="1:6" ht="15.75" customHeight="1"/>
    <row r="28" spans="1:6" ht="15.75" customHeight="1"/>
    <row r="29" spans="1:6" ht="15.75" customHeight="1">
      <c r="A29" s="19"/>
      <c r="B29" s="21" t="s">
        <v>138</v>
      </c>
      <c r="C29" s="21"/>
      <c r="D29" s="21"/>
      <c r="E29" s="21"/>
    </row>
    <row r="30" spans="1:6" ht="25.5" customHeight="1">
      <c r="A30" s="22">
        <f>COUNTA(D32:E37)</f>
        <v>12</v>
      </c>
      <c r="B30" s="244" t="s">
        <v>95</v>
      </c>
      <c r="C30" s="245"/>
      <c r="D30" s="42" t="s">
        <v>139</v>
      </c>
      <c r="E30" s="42" t="s">
        <v>140</v>
      </c>
      <c r="F30" s="239" t="s">
        <v>98</v>
      </c>
    </row>
    <row r="31" spans="1:6" ht="15.75" customHeight="1">
      <c r="A31" s="22">
        <v>12</v>
      </c>
      <c r="B31" s="246"/>
      <c r="C31" s="237"/>
      <c r="D31" s="43" t="s">
        <v>141</v>
      </c>
      <c r="E31" s="44" t="s">
        <v>142</v>
      </c>
      <c r="F31" s="240"/>
    </row>
    <row r="32" spans="1:6" ht="15.75" customHeight="1">
      <c r="A32" s="27"/>
      <c r="B32" s="28">
        <v>1</v>
      </c>
      <c r="C32" s="37" t="s">
        <v>103</v>
      </c>
      <c r="D32" s="45" t="s">
        <v>143</v>
      </c>
      <c r="E32" s="45" t="s">
        <v>144</v>
      </c>
      <c r="F32" s="241"/>
    </row>
    <row r="33" spans="1:6" ht="15.75" customHeight="1">
      <c r="A33" s="27"/>
      <c r="B33" s="28">
        <v>2</v>
      </c>
      <c r="C33" s="37" t="s">
        <v>106</v>
      </c>
      <c r="D33" s="45" t="s">
        <v>143</v>
      </c>
      <c r="E33" s="45" t="s">
        <v>145</v>
      </c>
      <c r="F33" s="236"/>
    </row>
    <row r="34" spans="1:6" ht="15.75" customHeight="1">
      <c r="A34" s="27"/>
      <c r="B34" s="28">
        <v>3</v>
      </c>
      <c r="C34" s="37" t="s">
        <v>109</v>
      </c>
      <c r="D34" s="45" t="s">
        <v>143</v>
      </c>
      <c r="E34" s="45" t="s">
        <v>145</v>
      </c>
      <c r="F34" s="236"/>
    </row>
    <row r="35" spans="1:6" ht="15.75" customHeight="1">
      <c r="A35" s="27"/>
      <c r="B35" s="28">
        <v>4</v>
      </c>
      <c r="C35" s="37" t="s">
        <v>112</v>
      </c>
      <c r="D35" s="45" t="s">
        <v>143</v>
      </c>
      <c r="E35" s="45" t="s">
        <v>145</v>
      </c>
      <c r="F35" s="236"/>
    </row>
    <row r="36" spans="1:6" ht="15.75" customHeight="1">
      <c r="A36" s="27"/>
      <c r="B36" s="28">
        <v>5</v>
      </c>
      <c r="C36" s="37" t="s">
        <v>115</v>
      </c>
      <c r="D36" s="45" t="s">
        <v>143</v>
      </c>
      <c r="E36" s="45" t="s">
        <v>144</v>
      </c>
      <c r="F36" s="236"/>
    </row>
    <row r="37" spans="1:6" ht="15.75" customHeight="1">
      <c r="A37" s="27"/>
      <c r="B37" s="39">
        <v>6</v>
      </c>
      <c r="C37" s="40" t="s">
        <v>118</v>
      </c>
      <c r="D37" s="46" t="s">
        <v>143</v>
      </c>
      <c r="E37" s="46" t="s">
        <v>145</v>
      </c>
      <c r="F37" s="237"/>
    </row>
    <row r="38" spans="1:6" ht="15.75" customHeight="1"/>
    <row r="39" spans="1:6" ht="15.75" customHeight="1"/>
    <row r="40" spans="1:6" ht="15.75" customHeight="1"/>
    <row r="41" spans="1:6" ht="15.75" customHeight="1"/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B6:C6"/>
    <mergeCell ref="F8:F14"/>
    <mergeCell ref="F21:F26"/>
    <mergeCell ref="F30:F31"/>
    <mergeCell ref="F32:F37"/>
    <mergeCell ref="B7:C7"/>
    <mergeCell ref="B14:C14"/>
    <mergeCell ref="B18:C19"/>
    <mergeCell ref="D18:E18"/>
    <mergeCell ref="F18:F19"/>
    <mergeCell ref="B20:C20"/>
    <mergeCell ref="B30:C31"/>
    <mergeCell ref="B1:H1"/>
    <mergeCell ref="I1:I3"/>
    <mergeCell ref="B2:G2"/>
    <mergeCell ref="B3:H3"/>
    <mergeCell ref="B5:C5"/>
  </mergeCells>
  <hyperlinks>
    <hyperlink ref="H2" location="'Menu Utama'!A1" xr:uid="{00000000-0004-0000-0200-000000000000}"/>
  </hyperlink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Y1000"/>
  <sheetViews>
    <sheetView showGridLines="0" topLeftCell="B1" workbookViewId="0"/>
  </sheetViews>
  <sheetFormatPr defaultColWidth="12.6640625" defaultRowHeight="15" customHeight="1"/>
  <cols>
    <col min="1" max="1" width="20.109375" hidden="1" customWidth="1"/>
    <col min="2" max="2" width="4.88671875" customWidth="1"/>
    <col min="3" max="3" width="18.77734375" customWidth="1"/>
    <col min="4" max="4" width="25.33203125" customWidth="1"/>
    <col min="5" max="5" width="22.44140625" customWidth="1"/>
    <col min="6" max="6" width="19.33203125" customWidth="1"/>
    <col min="7" max="7" width="5" customWidth="1"/>
    <col min="9" max="9" width="1.44140625" customWidth="1"/>
  </cols>
  <sheetData>
    <row r="1" spans="1:25" ht="10.5" customHeight="1">
      <c r="B1" s="227"/>
      <c r="C1" s="228"/>
      <c r="D1" s="228"/>
      <c r="E1" s="228"/>
      <c r="F1" s="228"/>
      <c r="G1" s="228"/>
      <c r="H1" s="228"/>
      <c r="I1" s="229"/>
    </row>
    <row r="2" spans="1:25" ht="51" customHeight="1">
      <c r="B2" s="230" t="s">
        <v>146</v>
      </c>
      <c r="C2" s="228"/>
      <c r="D2" s="228"/>
      <c r="E2" s="228"/>
      <c r="F2" s="228"/>
      <c r="G2" s="228"/>
      <c r="H2" s="20" t="s">
        <v>83</v>
      </c>
      <c r="I2" s="228"/>
    </row>
    <row r="3" spans="1:25" ht="9.75" customHeight="1">
      <c r="A3" s="19"/>
      <c r="B3" s="227"/>
      <c r="C3" s="228"/>
      <c r="D3" s="228"/>
      <c r="E3" s="228"/>
      <c r="F3" s="228"/>
      <c r="G3" s="228"/>
      <c r="H3" s="228"/>
      <c r="I3" s="228"/>
    </row>
    <row r="4" spans="1:25" ht="15.75" customHeight="1">
      <c r="A4" s="19"/>
      <c r="B4" s="19"/>
      <c r="C4" s="21"/>
      <c r="D4" s="21"/>
      <c r="E4" s="21"/>
    </row>
    <row r="5" spans="1:25" ht="19.5" customHeight="1">
      <c r="A5" s="19"/>
      <c r="B5" s="21" t="s">
        <v>147</v>
      </c>
      <c r="C5" s="21"/>
      <c r="D5" s="21"/>
      <c r="E5" s="21"/>
    </row>
    <row r="6" spans="1:25" ht="38.25" customHeight="1">
      <c r="A6" s="22">
        <f>COUNTA(D8:E19)</f>
        <v>0</v>
      </c>
      <c r="B6" s="249" t="s">
        <v>148</v>
      </c>
      <c r="C6" s="237"/>
      <c r="D6" s="47" t="s">
        <v>149</v>
      </c>
      <c r="E6" s="48" t="s">
        <v>150</v>
      </c>
      <c r="F6" s="49" t="s">
        <v>98</v>
      </c>
    </row>
    <row r="7" spans="1:25" ht="15.75" customHeight="1">
      <c r="A7" s="25">
        <v>24</v>
      </c>
      <c r="B7" s="250" t="s">
        <v>99</v>
      </c>
      <c r="C7" s="237"/>
      <c r="D7" s="50" t="s">
        <v>100</v>
      </c>
      <c r="E7" s="26" t="s">
        <v>101</v>
      </c>
      <c r="F7" s="51" t="s">
        <v>102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spans="1:25" ht="15.75" customHeight="1">
      <c r="A8" s="53"/>
      <c r="B8" s="54">
        <v>1</v>
      </c>
      <c r="C8" s="55" t="s">
        <v>151</v>
      </c>
      <c r="D8" s="45"/>
      <c r="E8" s="56"/>
      <c r="F8" s="251"/>
    </row>
    <row r="9" spans="1:25" ht="15.75" customHeight="1">
      <c r="A9" s="53"/>
      <c r="B9" s="54">
        <v>2</v>
      </c>
      <c r="C9" s="55" t="s">
        <v>152</v>
      </c>
      <c r="D9" s="45"/>
      <c r="E9" s="56"/>
      <c r="F9" s="236"/>
    </row>
    <row r="10" spans="1:25" ht="15.75" customHeight="1">
      <c r="A10" s="53"/>
      <c r="B10" s="54">
        <v>3</v>
      </c>
      <c r="C10" s="55" t="s">
        <v>153</v>
      </c>
      <c r="D10" s="45"/>
      <c r="E10" s="56"/>
      <c r="F10" s="236"/>
    </row>
    <row r="11" spans="1:25" ht="15.75" customHeight="1">
      <c r="A11" s="53"/>
      <c r="B11" s="54">
        <v>4</v>
      </c>
      <c r="C11" s="55" t="s">
        <v>154</v>
      </c>
      <c r="D11" s="45"/>
      <c r="E11" s="56"/>
      <c r="F11" s="236"/>
    </row>
    <row r="12" spans="1:25" ht="15.75" customHeight="1">
      <c r="A12" s="53"/>
      <c r="B12" s="54">
        <v>5</v>
      </c>
      <c r="C12" s="55" t="s">
        <v>155</v>
      </c>
      <c r="D12" s="45"/>
      <c r="E12" s="56"/>
      <c r="F12" s="236"/>
    </row>
    <row r="13" spans="1:25" ht="15.75" customHeight="1">
      <c r="A13" s="53"/>
      <c r="B13" s="54">
        <v>6</v>
      </c>
      <c r="C13" s="55" t="s">
        <v>156</v>
      </c>
      <c r="D13" s="45"/>
      <c r="E13" s="45"/>
      <c r="F13" s="236"/>
    </row>
    <row r="14" spans="1:25" ht="15.75" customHeight="1">
      <c r="A14" s="53"/>
      <c r="B14" s="54">
        <v>7</v>
      </c>
      <c r="C14" s="55" t="s">
        <v>157</v>
      </c>
      <c r="D14" s="45"/>
      <c r="E14" s="45"/>
      <c r="F14" s="236"/>
    </row>
    <row r="15" spans="1:25" ht="15.75" customHeight="1">
      <c r="A15" s="53"/>
      <c r="B15" s="54">
        <v>8</v>
      </c>
      <c r="C15" s="55" t="s">
        <v>158</v>
      </c>
      <c r="D15" s="45"/>
      <c r="E15" s="45"/>
      <c r="F15" s="236"/>
    </row>
    <row r="16" spans="1:25" ht="15.75" customHeight="1">
      <c r="A16" s="53"/>
      <c r="B16" s="54">
        <v>9</v>
      </c>
      <c r="C16" s="55" t="s">
        <v>159</v>
      </c>
      <c r="D16" s="45"/>
      <c r="E16" s="45"/>
      <c r="F16" s="236"/>
    </row>
    <row r="17" spans="1:25" ht="15.75" customHeight="1">
      <c r="A17" s="53"/>
      <c r="B17" s="54">
        <v>10</v>
      </c>
      <c r="C17" s="55" t="s">
        <v>160</v>
      </c>
      <c r="D17" s="45"/>
      <c r="E17" s="45"/>
      <c r="F17" s="236"/>
    </row>
    <row r="18" spans="1:25" ht="15.75" customHeight="1">
      <c r="A18" s="53"/>
      <c r="B18" s="54">
        <v>11</v>
      </c>
      <c r="C18" s="55" t="s">
        <v>161</v>
      </c>
      <c r="D18" s="45"/>
      <c r="E18" s="45"/>
      <c r="F18" s="236"/>
    </row>
    <row r="19" spans="1:25" ht="15.75" customHeight="1">
      <c r="A19" s="53"/>
      <c r="B19" s="57">
        <v>12</v>
      </c>
      <c r="C19" s="58" t="s">
        <v>162</v>
      </c>
      <c r="D19" s="46"/>
      <c r="E19" s="46"/>
      <c r="F19" s="236"/>
    </row>
    <row r="20" spans="1:25" ht="15.75" customHeight="1">
      <c r="A20" s="32"/>
      <c r="B20" s="248" t="s">
        <v>163</v>
      </c>
      <c r="C20" s="237"/>
      <c r="D20" s="59" t="str">
        <f t="shared" ref="D20:E20" si="0">IFERROR(AVERAGE(D8:D19),"-")</f>
        <v>-</v>
      </c>
      <c r="E20" s="59" t="str">
        <f t="shared" si="0"/>
        <v>-</v>
      </c>
      <c r="F20" s="237"/>
    </row>
    <row r="21" spans="1:25" ht="15.75" customHeight="1">
      <c r="A21" s="19"/>
      <c r="B21" s="19"/>
      <c r="C21" s="19"/>
      <c r="D21" s="19"/>
      <c r="E21" s="19"/>
    </row>
    <row r="22" spans="1:25" ht="15.75" customHeight="1">
      <c r="A22" s="19"/>
      <c r="B22" s="19"/>
      <c r="C22" s="19"/>
      <c r="D22" s="19"/>
      <c r="E22" s="19"/>
    </row>
    <row r="23" spans="1:25" ht="15.75" customHeight="1">
      <c r="A23" s="19"/>
      <c r="B23" s="21" t="s">
        <v>164</v>
      </c>
      <c r="C23" s="21"/>
      <c r="D23" s="21"/>
      <c r="E23" s="21"/>
    </row>
    <row r="24" spans="1:25" ht="42.75" customHeight="1">
      <c r="A24" s="22">
        <f>COUNTA(D26:E31)</f>
        <v>12</v>
      </c>
      <c r="B24" s="249" t="s">
        <v>165</v>
      </c>
      <c r="C24" s="237"/>
      <c r="D24" s="42" t="s">
        <v>166</v>
      </c>
      <c r="E24" s="42" t="s">
        <v>167</v>
      </c>
      <c r="F24" s="60" t="s">
        <v>98</v>
      </c>
    </row>
    <row r="25" spans="1:25" ht="15.75" customHeight="1">
      <c r="A25" s="25">
        <v>12</v>
      </c>
      <c r="B25" s="250" t="s">
        <v>99</v>
      </c>
      <c r="C25" s="237"/>
      <c r="D25" s="50" t="s">
        <v>100</v>
      </c>
      <c r="E25" s="50" t="s">
        <v>101</v>
      </c>
      <c r="F25" s="61" t="s">
        <v>102</v>
      </c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</row>
    <row r="26" spans="1:25" ht="15.75" customHeight="1">
      <c r="A26" s="27"/>
      <c r="B26" s="28">
        <v>1</v>
      </c>
      <c r="C26" s="37" t="s">
        <v>103</v>
      </c>
      <c r="D26" s="45">
        <v>123</v>
      </c>
      <c r="E26" s="45" t="s">
        <v>168</v>
      </c>
      <c r="F26" s="241"/>
    </row>
    <row r="27" spans="1:25" ht="15.75" customHeight="1">
      <c r="A27" s="27"/>
      <c r="B27" s="28">
        <v>2</v>
      </c>
      <c r="C27" s="37" t="s">
        <v>106</v>
      </c>
      <c r="D27" s="45">
        <v>57</v>
      </c>
      <c r="E27" s="45" t="s">
        <v>168</v>
      </c>
      <c r="F27" s="236"/>
    </row>
    <row r="28" spans="1:25" ht="15.75" customHeight="1">
      <c r="A28" s="27"/>
      <c r="B28" s="28">
        <v>3</v>
      </c>
      <c r="C28" s="37" t="s">
        <v>109</v>
      </c>
      <c r="D28" s="45">
        <v>84</v>
      </c>
      <c r="E28" s="45" t="s">
        <v>168</v>
      </c>
      <c r="F28" s="236"/>
    </row>
    <row r="29" spans="1:25" ht="15.75" customHeight="1">
      <c r="A29" s="27"/>
      <c r="B29" s="28">
        <v>4</v>
      </c>
      <c r="C29" s="37" t="s">
        <v>112</v>
      </c>
      <c r="D29" s="45">
        <v>72</v>
      </c>
      <c r="E29" s="45" t="s">
        <v>168</v>
      </c>
      <c r="F29" s="236"/>
    </row>
    <row r="30" spans="1:25" ht="15.75" customHeight="1">
      <c r="A30" s="27"/>
      <c r="B30" s="28">
        <v>5</v>
      </c>
      <c r="C30" s="37" t="s">
        <v>115</v>
      </c>
      <c r="D30" s="45">
        <v>45</v>
      </c>
      <c r="E30" s="45" t="s">
        <v>168</v>
      </c>
      <c r="F30" s="236"/>
    </row>
    <row r="31" spans="1:25" ht="15.75" customHeight="1">
      <c r="A31" s="27"/>
      <c r="B31" s="39">
        <v>6</v>
      </c>
      <c r="C31" s="40" t="s">
        <v>118</v>
      </c>
      <c r="D31" s="46">
        <v>62</v>
      </c>
      <c r="E31" s="46" t="s">
        <v>169</v>
      </c>
      <c r="F31" s="237"/>
    </row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I1:I3"/>
    <mergeCell ref="B2:G2"/>
    <mergeCell ref="B3:H3"/>
    <mergeCell ref="B6:C6"/>
    <mergeCell ref="B7:C7"/>
    <mergeCell ref="B20:C20"/>
    <mergeCell ref="B24:C24"/>
    <mergeCell ref="B25:C25"/>
    <mergeCell ref="F26:F31"/>
    <mergeCell ref="B1:H1"/>
    <mergeCell ref="F8:F20"/>
  </mergeCells>
  <hyperlinks>
    <hyperlink ref="H2" location="'Menu Utama'!A1" xr:uid="{00000000-0004-0000-0300-000000000000}"/>
  </hyperlink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V1000"/>
  <sheetViews>
    <sheetView showGridLines="0" topLeftCell="B1" workbookViewId="0"/>
  </sheetViews>
  <sheetFormatPr defaultColWidth="12.6640625" defaultRowHeight="15" customHeight="1"/>
  <cols>
    <col min="1" max="1" width="17.109375" hidden="1" customWidth="1"/>
    <col min="2" max="2" width="4.21875" customWidth="1"/>
    <col min="3" max="3" width="20.77734375" customWidth="1"/>
    <col min="4" max="4" width="16.109375" customWidth="1"/>
    <col min="5" max="5" width="16.6640625" customWidth="1"/>
    <col min="9" max="9" width="2.77734375" customWidth="1"/>
  </cols>
  <sheetData>
    <row r="1" spans="1:22" ht="8.25" customHeight="1">
      <c r="B1" s="227"/>
      <c r="C1" s="228"/>
      <c r="D1" s="228"/>
      <c r="E1" s="228"/>
      <c r="F1" s="228"/>
      <c r="G1" s="228"/>
      <c r="H1" s="228"/>
      <c r="I1" s="229"/>
    </row>
    <row r="2" spans="1:22" ht="48" customHeight="1">
      <c r="A2" s="19"/>
      <c r="B2" s="230" t="s">
        <v>170</v>
      </c>
      <c r="C2" s="228"/>
      <c r="D2" s="228"/>
      <c r="E2" s="228"/>
      <c r="F2" s="228"/>
      <c r="G2" s="228"/>
      <c r="H2" s="20" t="s">
        <v>83</v>
      </c>
      <c r="I2" s="228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spans="1:22" ht="7.5" customHeight="1">
      <c r="A3" s="19"/>
      <c r="B3" s="227"/>
      <c r="C3" s="228"/>
      <c r="D3" s="228"/>
      <c r="E3" s="228"/>
      <c r="F3" s="228"/>
      <c r="G3" s="228"/>
      <c r="H3" s="228"/>
      <c r="I3" s="228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15.7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5.75" customHeight="1">
      <c r="A5" s="19"/>
      <c r="B5" s="21" t="s">
        <v>171</v>
      </c>
      <c r="C5" s="21"/>
      <c r="D5" s="21"/>
      <c r="E5" s="21"/>
      <c r="F5" s="21"/>
      <c r="G5" s="21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5.75" customHeight="1">
      <c r="A6" s="22">
        <f>COUNTA(D9:H14)</f>
        <v>16</v>
      </c>
      <c r="B6" s="258" t="s">
        <v>95</v>
      </c>
      <c r="C6" s="236"/>
      <c r="D6" s="259" t="s">
        <v>172</v>
      </c>
      <c r="E6" s="233" t="s">
        <v>173</v>
      </c>
      <c r="F6" s="260"/>
      <c r="G6" s="260"/>
      <c r="H6" s="234"/>
      <c r="I6" s="261" t="s">
        <v>98</v>
      </c>
      <c r="J6" s="245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14.25" customHeight="1">
      <c r="A7" s="22">
        <v>30</v>
      </c>
      <c r="B7" s="246"/>
      <c r="C7" s="237"/>
      <c r="D7" s="237"/>
      <c r="E7" s="47" t="s">
        <v>174</v>
      </c>
      <c r="F7" s="47" t="s">
        <v>175</v>
      </c>
      <c r="G7" s="47" t="s">
        <v>176</v>
      </c>
      <c r="H7" s="47" t="s">
        <v>177</v>
      </c>
      <c r="I7" s="246"/>
      <c r="J7" s="237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2" ht="15.75" customHeight="1">
      <c r="A8" s="25"/>
      <c r="B8" s="250" t="s">
        <v>99</v>
      </c>
      <c r="C8" s="237"/>
      <c r="D8" s="50" t="s">
        <v>100</v>
      </c>
      <c r="E8" s="50" t="s">
        <v>101</v>
      </c>
      <c r="F8" s="50" t="s">
        <v>102</v>
      </c>
      <c r="G8" s="50" t="s">
        <v>178</v>
      </c>
      <c r="H8" s="50" t="s">
        <v>179</v>
      </c>
      <c r="I8" s="262" t="s">
        <v>180</v>
      </c>
      <c r="J8" s="237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ht="15.75" customHeight="1">
      <c r="A9" s="27"/>
      <c r="B9" s="28">
        <v>1</v>
      </c>
      <c r="C9" s="37" t="s">
        <v>103</v>
      </c>
      <c r="D9" s="62" t="s">
        <v>181</v>
      </c>
      <c r="E9" s="38">
        <v>1</v>
      </c>
      <c r="F9" s="38"/>
      <c r="G9" s="38">
        <v>1</v>
      </c>
      <c r="H9" s="38"/>
      <c r="I9" s="263"/>
      <c r="J9" s="24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pans="1:22" ht="15.75" customHeight="1">
      <c r="A10" s="27"/>
      <c r="B10" s="28">
        <v>2</v>
      </c>
      <c r="C10" s="37" t="s">
        <v>106</v>
      </c>
      <c r="D10" s="62" t="s">
        <v>181</v>
      </c>
      <c r="E10" s="38">
        <v>1</v>
      </c>
      <c r="F10" s="38"/>
      <c r="G10" s="38">
        <v>1</v>
      </c>
      <c r="H10" s="38"/>
      <c r="I10" s="264"/>
      <c r="J10" s="236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15.75" customHeight="1">
      <c r="A11" s="27"/>
      <c r="B11" s="28">
        <v>3</v>
      </c>
      <c r="C11" s="37" t="s">
        <v>109</v>
      </c>
      <c r="D11" s="62" t="s">
        <v>181</v>
      </c>
      <c r="E11" s="38">
        <v>1</v>
      </c>
      <c r="F11" s="38"/>
      <c r="G11" s="38">
        <v>1</v>
      </c>
      <c r="H11" s="38"/>
      <c r="I11" s="264"/>
      <c r="J11" s="236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ht="15.75" customHeight="1">
      <c r="A12" s="27"/>
      <c r="B12" s="28">
        <v>4</v>
      </c>
      <c r="C12" s="37" t="s">
        <v>112</v>
      </c>
      <c r="D12" s="62" t="s">
        <v>182</v>
      </c>
      <c r="E12" s="38"/>
      <c r="F12" s="38">
        <v>1</v>
      </c>
      <c r="G12" s="38"/>
      <c r="H12" s="38"/>
      <c r="I12" s="264"/>
      <c r="J12" s="236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15.75" customHeight="1">
      <c r="A13" s="27"/>
      <c r="B13" s="28">
        <v>5</v>
      </c>
      <c r="C13" s="37" t="s">
        <v>115</v>
      </c>
      <c r="D13" s="62" t="s">
        <v>182</v>
      </c>
      <c r="E13" s="38"/>
      <c r="F13" s="38">
        <v>1</v>
      </c>
      <c r="G13" s="38"/>
      <c r="H13" s="38"/>
      <c r="I13" s="264"/>
      <c r="J13" s="236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ht="15.75" customHeight="1">
      <c r="A14" s="27"/>
      <c r="B14" s="39">
        <v>6</v>
      </c>
      <c r="C14" s="40" t="s">
        <v>118</v>
      </c>
      <c r="D14" s="63" t="s">
        <v>183</v>
      </c>
      <c r="E14" s="41">
        <v>1</v>
      </c>
      <c r="F14" s="41"/>
      <c r="G14" s="41">
        <v>1</v>
      </c>
      <c r="H14" s="41"/>
      <c r="I14" s="246"/>
      <c r="J14" s="237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15.7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ht="15.7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A17" s="19"/>
      <c r="B17" s="21" t="s">
        <v>184</v>
      </c>
      <c r="C17" s="21"/>
      <c r="D17" s="21"/>
      <c r="E17" s="21"/>
      <c r="F17" s="21"/>
      <c r="G17" s="21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15.75" customHeight="1">
      <c r="A18" s="22">
        <f>COUNTA(D21:H26)</f>
        <v>0</v>
      </c>
      <c r="B18" s="244" t="s">
        <v>95</v>
      </c>
      <c r="C18" s="245"/>
      <c r="D18" s="247" t="s">
        <v>172</v>
      </c>
      <c r="E18" s="233" t="s">
        <v>185</v>
      </c>
      <c r="F18" s="260"/>
      <c r="G18" s="260"/>
      <c r="H18" s="234"/>
      <c r="I18" s="261" t="s">
        <v>98</v>
      </c>
      <c r="J18" s="245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ht="30.75" customHeight="1">
      <c r="A19" s="22">
        <v>30</v>
      </c>
      <c r="B19" s="246"/>
      <c r="C19" s="237"/>
      <c r="D19" s="240"/>
      <c r="E19" s="48" t="s">
        <v>174</v>
      </c>
      <c r="F19" s="48" t="s">
        <v>175</v>
      </c>
      <c r="G19" s="48" t="s">
        <v>176</v>
      </c>
      <c r="H19" s="48" t="s">
        <v>186</v>
      </c>
      <c r="I19" s="246"/>
      <c r="J19" s="237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75" customHeight="1">
      <c r="A20" s="25"/>
      <c r="B20" s="250" t="s">
        <v>99</v>
      </c>
      <c r="C20" s="237"/>
      <c r="D20" s="50" t="s">
        <v>100</v>
      </c>
      <c r="E20" s="50" t="s">
        <v>101</v>
      </c>
      <c r="F20" s="50" t="s">
        <v>102</v>
      </c>
      <c r="G20" s="50" t="s">
        <v>178</v>
      </c>
      <c r="H20" s="50" t="s">
        <v>179</v>
      </c>
      <c r="I20" s="262" t="s">
        <v>180</v>
      </c>
      <c r="J20" s="237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75" customHeight="1">
      <c r="A21" s="27"/>
      <c r="B21" s="28">
        <v>1</v>
      </c>
      <c r="C21" s="37" t="s">
        <v>103</v>
      </c>
      <c r="D21" s="38"/>
      <c r="E21" s="38"/>
      <c r="F21" s="38"/>
      <c r="G21" s="38"/>
      <c r="H21" s="64"/>
      <c r="I21" s="263"/>
      <c r="J21" s="245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15.75" customHeight="1">
      <c r="A22" s="27"/>
      <c r="B22" s="28">
        <v>2</v>
      </c>
      <c r="C22" s="37" t="s">
        <v>106</v>
      </c>
      <c r="D22" s="38"/>
      <c r="E22" s="38"/>
      <c r="F22" s="38"/>
      <c r="G22" s="38"/>
      <c r="H22" s="64"/>
      <c r="I22" s="264"/>
      <c r="J22" s="236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ht="15.75" customHeight="1">
      <c r="A23" s="27"/>
      <c r="B23" s="28">
        <v>3</v>
      </c>
      <c r="C23" s="37" t="s">
        <v>109</v>
      </c>
      <c r="D23" s="38"/>
      <c r="E23" s="38"/>
      <c r="F23" s="38"/>
      <c r="G23" s="38"/>
      <c r="H23" s="64"/>
      <c r="I23" s="264"/>
      <c r="J23" s="236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75" customHeight="1">
      <c r="A24" s="27"/>
      <c r="B24" s="28">
        <v>4</v>
      </c>
      <c r="C24" s="37" t="s">
        <v>112</v>
      </c>
      <c r="D24" s="38"/>
      <c r="E24" s="38"/>
      <c r="F24" s="38"/>
      <c r="G24" s="38"/>
      <c r="H24" s="64"/>
      <c r="I24" s="264"/>
      <c r="J24" s="236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75" customHeight="1">
      <c r="A25" s="27"/>
      <c r="B25" s="28">
        <v>5</v>
      </c>
      <c r="C25" s="37" t="s">
        <v>115</v>
      </c>
      <c r="D25" s="38"/>
      <c r="E25" s="38"/>
      <c r="F25" s="38"/>
      <c r="G25" s="38"/>
      <c r="H25" s="64"/>
      <c r="I25" s="264"/>
      <c r="J25" s="236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75" customHeight="1">
      <c r="A26" s="27"/>
      <c r="B26" s="39">
        <v>6</v>
      </c>
      <c r="C26" s="40" t="s">
        <v>118</v>
      </c>
      <c r="D26" s="41"/>
      <c r="E26" s="41"/>
      <c r="F26" s="41"/>
      <c r="G26" s="41"/>
      <c r="H26" s="65"/>
      <c r="I26" s="246"/>
      <c r="J26" s="237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ht="15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75" customHeight="1">
      <c r="A29" s="19"/>
      <c r="B29" s="231" t="s">
        <v>187</v>
      </c>
      <c r="C29" s="232"/>
      <c r="D29" s="232"/>
      <c r="E29" s="232"/>
      <c r="F29" s="232"/>
      <c r="G29" s="23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5.75" customHeight="1">
      <c r="A30" s="22">
        <f>COUNTA(D33:H38)</f>
        <v>0</v>
      </c>
      <c r="B30" s="244" t="s">
        <v>95</v>
      </c>
      <c r="C30" s="245"/>
      <c r="D30" s="247" t="s">
        <v>172</v>
      </c>
      <c r="E30" s="233" t="s">
        <v>188</v>
      </c>
      <c r="F30" s="260"/>
      <c r="G30" s="260"/>
      <c r="H30" s="234"/>
      <c r="I30" s="261" t="s">
        <v>98</v>
      </c>
      <c r="J30" s="245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28.5" customHeight="1">
      <c r="A31" s="22">
        <v>30</v>
      </c>
      <c r="B31" s="246"/>
      <c r="C31" s="237"/>
      <c r="D31" s="240"/>
      <c r="E31" s="48" t="s">
        <v>174</v>
      </c>
      <c r="F31" s="48" t="s">
        <v>175</v>
      </c>
      <c r="G31" s="48" t="s">
        <v>176</v>
      </c>
      <c r="H31" s="48" t="s">
        <v>186</v>
      </c>
      <c r="I31" s="246"/>
      <c r="J31" s="237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15.75" customHeight="1">
      <c r="A32" s="25"/>
      <c r="B32" s="242" t="s">
        <v>99</v>
      </c>
      <c r="C32" s="234"/>
      <c r="D32" s="26" t="s">
        <v>100</v>
      </c>
      <c r="E32" s="26" t="s">
        <v>101</v>
      </c>
      <c r="F32" s="26" t="s">
        <v>102</v>
      </c>
      <c r="G32" s="26" t="s">
        <v>178</v>
      </c>
      <c r="H32" s="26" t="s">
        <v>179</v>
      </c>
      <c r="I32" s="262" t="s">
        <v>180</v>
      </c>
      <c r="J32" s="237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ht="15.75" customHeight="1">
      <c r="A33" s="27"/>
      <c r="B33" s="28">
        <v>1</v>
      </c>
      <c r="C33" s="37" t="s">
        <v>103</v>
      </c>
      <c r="D33" s="38"/>
      <c r="E33" s="38"/>
      <c r="F33" s="38"/>
      <c r="G33" s="38"/>
      <c r="H33" s="38"/>
      <c r="I33" s="263"/>
      <c r="J33" s="245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5.75" customHeight="1">
      <c r="A34" s="27"/>
      <c r="B34" s="28">
        <v>2</v>
      </c>
      <c r="C34" s="37" t="s">
        <v>106</v>
      </c>
      <c r="D34" s="38"/>
      <c r="E34" s="38"/>
      <c r="F34" s="38"/>
      <c r="G34" s="38"/>
      <c r="H34" s="38"/>
      <c r="I34" s="264"/>
      <c r="J34" s="236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5.75" customHeight="1">
      <c r="A35" s="27"/>
      <c r="B35" s="28">
        <v>3</v>
      </c>
      <c r="C35" s="37" t="s">
        <v>109</v>
      </c>
      <c r="D35" s="38"/>
      <c r="E35" s="38"/>
      <c r="F35" s="38"/>
      <c r="G35" s="38"/>
      <c r="H35" s="38"/>
      <c r="I35" s="264"/>
      <c r="J35" s="236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15.75" customHeight="1">
      <c r="A36" s="27"/>
      <c r="B36" s="28">
        <v>4</v>
      </c>
      <c r="C36" s="37" t="s">
        <v>112</v>
      </c>
      <c r="D36" s="38"/>
      <c r="E36" s="38"/>
      <c r="F36" s="38"/>
      <c r="G36" s="38"/>
      <c r="H36" s="38"/>
      <c r="I36" s="264"/>
      <c r="J36" s="23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ht="15.75" customHeight="1">
      <c r="A37" s="27"/>
      <c r="B37" s="28">
        <v>5</v>
      </c>
      <c r="C37" s="37" t="s">
        <v>115</v>
      </c>
      <c r="D37" s="38"/>
      <c r="E37" s="38"/>
      <c r="F37" s="38"/>
      <c r="G37" s="38"/>
      <c r="H37" s="38"/>
      <c r="I37" s="264"/>
      <c r="J37" s="236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5.75" customHeight="1">
      <c r="A38" s="27"/>
      <c r="B38" s="39">
        <v>6</v>
      </c>
      <c r="C38" s="40" t="s">
        <v>118</v>
      </c>
      <c r="D38" s="41"/>
      <c r="E38" s="41"/>
      <c r="F38" s="41"/>
      <c r="G38" s="41"/>
      <c r="H38" s="41"/>
      <c r="I38" s="246"/>
      <c r="J38" s="237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5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5.75" customHeight="1">
      <c r="A41" s="66"/>
      <c r="B41" s="66" t="s">
        <v>189</v>
      </c>
      <c r="C41" s="21"/>
      <c r="D41" s="21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22" ht="15.75" customHeight="1">
      <c r="A42" s="22">
        <f>COUNTA(D45:H50)</f>
        <v>0</v>
      </c>
      <c r="B42" s="244" t="s">
        <v>95</v>
      </c>
      <c r="C42" s="245"/>
      <c r="D42" s="247" t="s">
        <v>172</v>
      </c>
      <c r="E42" s="233" t="s">
        <v>190</v>
      </c>
      <c r="F42" s="260"/>
      <c r="G42" s="260"/>
      <c r="H42" s="234"/>
      <c r="I42" s="261" t="s">
        <v>98</v>
      </c>
      <c r="J42" s="245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29.25" customHeight="1">
      <c r="A43" s="22">
        <v>30</v>
      </c>
      <c r="B43" s="246"/>
      <c r="C43" s="237"/>
      <c r="D43" s="240"/>
      <c r="E43" s="48" t="s">
        <v>174</v>
      </c>
      <c r="F43" s="48" t="s">
        <v>175</v>
      </c>
      <c r="G43" s="48" t="s">
        <v>176</v>
      </c>
      <c r="H43" s="48" t="s">
        <v>186</v>
      </c>
      <c r="I43" s="246"/>
      <c r="J43" s="237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5.75" customHeight="1">
      <c r="A44" s="25"/>
      <c r="B44" s="250" t="s">
        <v>99</v>
      </c>
      <c r="C44" s="237"/>
      <c r="D44" s="50" t="s">
        <v>100</v>
      </c>
      <c r="E44" s="50" t="s">
        <v>101</v>
      </c>
      <c r="F44" s="50" t="s">
        <v>102</v>
      </c>
      <c r="G44" s="50" t="s">
        <v>178</v>
      </c>
      <c r="H44" s="50" t="s">
        <v>179</v>
      </c>
      <c r="I44" s="262" t="s">
        <v>180</v>
      </c>
      <c r="J44" s="237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15.75" customHeight="1">
      <c r="A45" s="27"/>
      <c r="B45" s="28">
        <v>1</v>
      </c>
      <c r="C45" s="37" t="s">
        <v>103</v>
      </c>
      <c r="D45" s="38"/>
      <c r="E45" s="38"/>
      <c r="F45" s="38"/>
      <c r="G45" s="38"/>
      <c r="H45" s="45"/>
      <c r="I45" s="263"/>
      <c r="J45" s="245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</row>
    <row r="46" spans="1:22" ht="15.75" customHeight="1">
      <c r="A46" s="27"/>
      <c r="B46" s="28">
        <v>2</v>
      </c>
      <c r="C46" s="37" t="s">
        <v>106</v>
      </c>
      <c r="D46" s="38"/>
      <c r="E46" s="38"/>
      <c r="F46" s="38"/>
      <c r="G46" s="38"/>
      <c r="H46" s="45"/>
      <c r="I46" s="264"/>
      <c r="J46" s="236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5.75" customHeight="1">
      <c r="A47" s="27"/>
      <c r="B47" s="28">
        <v>3</v>
      </c>
      <c r="C47" s="37" t="s">
        <v>109</v>
      </c>
      <c r="D47" s="38"/>
      <c r="E47" s="38"/>
      <c r="F47" s="38"/>
      <c r="G47" s="38"/>
      <c r="H47" s="45"/>
      <c r="I47" s="264"/>
      <c r="J47" s="236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5.75" customHeight="1">
      <c r="A48" s="27"/>
      <c r="B48" s="28">
        <v>4</v>
      </c>
      <c r="C48" s="37" t="s">
        <v>112</v>
      </c>
      <c r="D48" s="38"/>
      <c r="E48" s="38"/>
      <c r="F48" s="38"/>
      <c r="G48" s="38"/>
      <c r="H48" s="45"/>
      <c r="I48" s="264"/>
      <c r="J48" s="236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15.75" customHeight="1">
      <c r="A49" s="27"/>
      <c r="B49" s="28">
        <v>5</v>
      </c>
      <c r="C49" s="37" t="s">
        <v>115</v>
      </c>
      <c r="D49" s="38"/>
      <c r="E49" s="38"/>
      <c r="F49" s="38"/>
      <c r="G49" s="38"/>
      <c r="H49" s="45"/>
      <c r="I49" s="264"/>
      <c r="J49" s="236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ht="15.75" customHeight="1">
      <c r="A50" s="27"/>
      <c r="B50" s="39">
        <v>6</v>
      </c>
      <c r="C50" s="40" t="s">
        <v>118</v>
      </c>
      <c r="D50" s="41"/>
      <c r="E50" s="41"/>
      <c r="F50" s="41"/>
      <c r="G50" s="41"/>
      <c r="H50" s="41"/>
      <c r="I50" s="246"/>
      <c r="J50" s="237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5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5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15.75" customHeight="1">
      <c r="A53" s="19"/>
      <c r="B53" s="21" t="s">
        <v>191</v>
      </c>
      <c r="C53" s="21"/>
      <c r="D53" s="21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ht="28.5" customHeight="1">
      <c r="A54" s="67">
        <f>COUNTA(D56:E61)</f>
        <v>12</v>
      </c>
      <c r="B54" s="265" t="s">
        <v>95</v>
      </c>
      <c r="C54" s="237"/>
      <c r="D54" s="68" t="s">
        <v>172</v>
      </c>
      <c r="E54" s="68" t="s">
        <v>192</v>
      </c>
      <c r="F54" s="68" t="s">
        <v>193</v>
      </c>
      <c r="G54" s="69" t="s">
        <v>98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ht="15.75" customHeight="1">
      <c r="A55" s="25">
        <v>12</v>
      </c>
      <c r="B55" s="250" t="s">
        <v>99</v>
      </c>
      <c r="C55" s="237"/>
      <c r="D55" s="50" t="s">
        <v>100</v>
      </c>
      <c r="E55" s="50" t="s">
        <v>101</v>
      </c>
      <c r="F55" s="50" t="s">
        <v>102</v>
      </c>
      <c r="G55" s="70" t="s">
        <v>178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ht="15.75" customHeight="1">
      <c r="A56" s="27"/>
      <c r="B56" s="28">
        <v>1</v>
      </c>
      <c r="C56" s="37" t="s">
        <v>103</v>
      </c>
      <c r="D56" s="38" t="s">
        <v>194</v>
      </c>
      <c r="E56" s="38">
        <v>2</v>
      </c>
      <c r="F56" s="38"/>
      <c r="G56" s="71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ht="15.75" customHeight="1">
      <c r="A57" s="27"/>
      <c r="B57" s="28">
        <v>2</v>
      </c>
      <c r="C57" s="37" t="s">
        <v>106</v>
      </c>
      <c r="D57" s="38" t="s">
        <v>194</v>
      </c>
      <c r="E57" s="38">
        <v>2</v>
      </c>
      <c r="F57" s="38"/>
      <c r="G57" s="71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5.75" customHeight="1">
      <c r="A58" s="27"/>
      <c r="B58" s="28">
        <v>3</v>
      </c>
      <c r="C58" s="37" t="s">
        <v>109</v>
      </c>
      <c r="D58" s="38" t="s">
        <v>194</v>
      </c>
      <c r="E58" s="38">
        <v>4</v>
      </c>
      <c r="F58" s="38"/>
      <c r="G58" s="71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ht="15.75" customHeight="1">
      <c r="A59" s="27"/>
      <c r="B59" s="28">
        <v>4</v>
      </c>
      <c r="C59" s="37" t="s">
        <v>112</v>
      </c>
      <c r="D59" s="38" t="s">
        <v>195</v>
      </c>
      <c r="E59" s="38">
        <v>15</v>
      </c>
      <c r="F59" s="38"/>
      <c r="G59" s="71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22" ht="15.75" customHeight="1">
      <c r="A60" s="27"/>
      <c r="B60" s="28">
        <v>5</v>
      </c>
      <c r="C60" s="37" t="s">
        <v>115</v>
      </c>
      <c r="D60" s="38" t="s">
        <v>195</v>
      </c>
      <c r="E60" s="38">
        <v>33</v>
      </c>
      <c r="F60" s="38"/>
      <c r="G60" s="71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ht="15.75" customHeight="1">
      <c r="A61" s="27"/>
      <c r="B61" s="39">
        <v>6</v>
      </c>
      <c r="C61" s="40" t="s">
        <v>118</v>
      </c>
      <c r="D61" s="41" t="s">
        <v>194</v>
      </c>
      <c r="E61" s="41">
        <v>2</v>
      </c>
      <c r="F61" s="41"/>
      <c r="G61" s="7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ht="15.75" customHeight="1">
      <c r="A62" s="32"/>
      <c r="B62" s="243" t="s">
        <v>196</v>
      </c>
      <c r="C62" s="260"/>
      <c r="D62" s="234"/>
      <c r="E62" s="34">
        <f t="shared" ref="E62:F62" si="0">SUM(E56:E61)</f>
        <v>58</v>
      </c>
      <c r="F62" s="34">
        <f t="shared" si="0"/>
        <v>0</v>
      </c>
      <c r="G62" s="73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ht="15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ht="15.75" customHeight="1">
      <c r="A64" s="19"/>
      <c r="B64" s="21" t="s">
        <v>197</v>
      </c>
      <c r="C64" s="2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ht="15.75" customHeight="1">
      <c r="A65" s="67">
        <f>COUNTA(D68:D71)</f>
        <v>4</v>
      </c>
      <c r="B65" s="266" t="s">
        <v>95</v>
      </c>
      <c r="C65" s="245"/>
      <c r="D65" s="247" t="s">
        <v>198</v>
      </c>
      <c r="E65" s="267" t="s">
        <v>98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ht="15.75" customHeight="1">
      <c r="A66" s="67">
        <v>4</v>
      </c>
      <c r="B66" s="246"/>
      <c r="C66" s="237"/>
      <c r="D66" s="240"/>
      <c r="E66" s="240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ht="15.75" customHeight="1">
      <c r="A67" s="25"/>
      <c r="B67" s="242" t="s">
        <v>99</v>
      </c>
      <c r="C67" s="234"/>
      <c r="D67" s="26" t="s">
        <v>100</v>
      </c>
      <c r="E67" s="51" t="s">
        <v>101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ht="15.75" customHeight="1">
      <c r="A68" s="74"/>
      <c r="B68" s="74">
        <v>1</v>
      </c>
      <c r="C68" s="75" t="s">
        <v>199</v>
      </c>
      <c r="D68" s="45">
        <v>0</v>
      </c>
      <c r="E68" s="268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</row>
    <row r="69" spans="1:22" ht="15.75" customHeight="1">
      <c r="A69" s="74"/>
      <c r="B69" s="74">
        <v>2</v>
      </c>
      <c r="C69" s="75" t="s">
        <v>200</v>
      </c>
      <c r="D69" s="45">
        <v>14</v>
      </c>
      <c r="E69" s="26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</row>
    <row r="70" spans="1:22" ht="15.75" customHeight="1">
      <c r="A70" s="74"/>
      <c r="B70" s="74">
        <v>3</v>
      </c>
      <c r="C70" s="75" t="s">
        <v>201</v>
      </c>
      <c r="D70" s="45">
        <v>17</v>
      </c>
      <c r="E70" s="26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ht="15.75" customHeight="1">
      <c r="A71" s="74"/>
      <c r="B71" s="74">
        <v>4</v>
      </c>
      <c r="C71" s="76" t="s">
        <v>202</v>
      </c>
      <c r="D71" s="46">
        <v>3</v>
      </c>
      <c r="E71" s="26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</row>
    <row r="72" spans="1:22" ht="15.75" customHeight="1">
      <c r="A72" s="32"/>
      <c r="B72" s="243" t="s">
        <v>196</v>
      </c>
      <c r="C72" s="234"/>
      <c r="D72" s="35">
        <f>SUM(D68:D71)</f>
        <v>34</v>
      </c>
      <c r="E72" s="240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 ht="15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</row>
    <row r="74" spans="1:22" ht="15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2" ht="15.75" customHeight="1">
      <c r="A75" s="19"/>
      <c r="B75" s="21" t="s">
        <v>203</v>
      </c>
      <c r="C75" s="21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2" ht="28.5" customHeight="1">
      <c r="A76" s="32">
        <f>COUNTA(D78:D86)</f>
        <v>4</v>
      </c>
      <c r="B76" s="243" t="s">
        <v>204</v>
      </c>
      <c r="C76" s="234"/>
      <c r="D76" s="77" t="s">
        <v>205</v>
      </c>
      <c r="E76" s="78" t="s">
        <v>206</v>
      </c>
      <c r="F76" s="78" t="s">
        <v>207</v>
      </c>
      <c r="G76" s="79" t="s">
        <v>98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2" ht="15.75" customHeight="1">
      <c r="A77" s="25">
        <v>9</v>
      </c>
      <c r="B77" s="250" t="s">
        <v>99</v>
      </c>
      <c r="C77" s="237"/>
      <c r="D77" s="80" t="s">
        <v>100</v>
      </c>
      <c r="E77" s="81" t="s">
        <v>101</v>
      </c>
      <c r="F77" s="81" t="s">
        <v>102</v>
      </c>
      <c r="G77" s="82" t="s">
        <v>178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2" ht="15.75" customHeight="1">
      <c r="A78" s="74"/>
      <c r="B78" s="74">
        <v>1</v>
      </c>
      <c r="C78" s="83" t="s">
        <v>208</v>
      </c>
      <c r="D78" s="84"/>
      <c r="E78" s="85"/>
      <c r="F78" s="86">
        <f t="shared" ref="F78:F86" si="1">D78+E78</f>
        <v>0</v>
      </c>
      <c r="G78" s="270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ht="15.75" customHeight="1">
      <c r="A79" s="74"/>
      <c r="B79" s="74">
        <v>2</v>
      </c>
      <c r="C79" s="83" t="s">
        <v>209</v>
      </c>
      <c r="D79" s="84"/>
      <c r="E79" s="85"/>
      <c r="F79" s="86">
        <f t="shared" si="1"/>
        <v>0</v>
      </c>
      <c r="G79" s="236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ht="15.75" customHeight="1">
      <c r="A80" s="74"/>
      <c r="B80" s="74">
        <v>3</v>
      </c>
      <c r="C80" s="83" t="s">
        <v>210</v>
      </c>
      <c r="D80" s="84">
        <v>17</v>
      </c>
      <c r="E80" s="85"/>
      <c r="F80" s="86">
        <f t="shared" si="1"/>
        <v>17</v>
      </c>
      <c r="G80" s="236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ht="15.75" customHeight="1">
      <c r="A81" s="74"/>
      <c r="B81" s="74">
        <v>4</v>
      </c>
      <c r="C81" s="83" t="s">
        <v>211</v>
      </c>
      <c r="D81" s="84"/>
      <c r="E81" s="85"/>
      <c r="F81" s="86">
        <f t="shared" si="1"/>
        <v>0</v>
      </c>
      <c r="G81" s="236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ht="15.75" customHeight="1">
      <c r="A82" s="74"/>
      <c r="B82" s="74">
        <v>5</v>
      </c>
      <c r="C82" s="83" t="s">
        <v>212</v>
      </c>
      <c r="D82" s="84"/>
      <c r="E82" s="85"/>
      <c r="F82" s="86">
        <f t="shared" si="1"/>
        <v>0</v>
      </c>
      <c r="G82" s="236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ht="15.75" customHeight="1">
      <c r="A83" s="74"/>
      <c r="B83" s="74">
        <v>6</v>
      </c>
      <c r="C83" s="83" t="s">
        <v>213</v>
      </c>
      <c r="D83" s="84">
        <v>1</v>
      </c>
      <c r="E83" s="85"/>
      <c r="F83" s="86">
        <f t="shared" si="1"/>
        <v>1</v>
      </c>
      <c r="G83" s="236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ht="15.75" customHeight="1">
      <c r="A84" s="74"/>
      <c r="B84" s="74">
        <v>7</v>
      </c>
      <c r="C84" s="83" t="s">
        <v>214</v>
      </c>
      <c r="D84" s="84">
        <v>10</v>
      </c>
      <c r="E84" s="85">
        <v>5</v>
      </c>
      <c r="F84" s="86">
        <f t="shared" si="1"/>
        <v>15</v>
      </c>
      <c r="G84" s="236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ht="15.75" customHeight="1">
      <c r="A85" s="74"/>
      <c r="B85" s="74">
        <v>8</v>
      </c>
      <c r="C85" s="83" t="s">
        <v>215</v>
      </c>
      <c r="D85" s="84">
        <v>1</v>
      </c>
      <c r="E85" s="85"/>
      <c r="F85" s="86">
        <f t="shared" si="1"/>
        <v>1</v>
      </c>
      <c r="G85" s="236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ht="15.75" customHeight="1">
      <c r="A86" s="74"/>
      <c r="B86" s="74">
        <v>9</v>
      </c>
      <c r="C86" s="87" t="s">
        <v>216</v>
      </c>
      <c r="D86" s="88"/>
      <c r="E86" s="89"/>
      <c r="F86" s="90">
        <f t="shared" si="1"/>
        <v>0</v>
      </c>
      <c r="G86" s="236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ht="15.75" customHeight="1">
      <c r="A87" s="32"/>
      <c r="B87" s="243" t="s">
        <v>121</v>
      </c>
      <c r="C87" s="234"/>
      <c r="D87" s="91">
        <f t="shared" ref="D87:F87" si="2">SUM(D78:D86)</f>
        <v>29</v>
      </c>
      <c r="E87" s="90">
        <f t="shared" si="2"/>
        <v>5</v>
      </c>
      <c r="F87" s="90">
        <f t="shared" si="2"/>
        <v>34</v>
      </c>
      <c r="G87" s="237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ht="15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ht="15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</row>
    <row r="90" spans="1:22" ht="15.75" customHeight="1">
      <c r="A90" s="19"/>
      <c r="B90" s="21" t="s">
        <v>217</v>
      </c>
      <c r="C90" s="21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ht="26.25" customHeight="1">
      <c r="A91" s="32">
        <f>COUNTA(D94:D95,D97:D98)</f>
        <v>4</v>
      </c>
      <c r="B91" s="243" t="s">
        <v>204</v>
      </c>
      <c r="C91" s="234"/>
      <c r="D91" s="35" t="s">
        <v>198</v>
      </c>
      <c r="E91" s="49" t="s">
        <v>98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ht="15.75" customHeight="1">
      <c r="A92" s="25">
        <v>4</v>
      </c>
      <c r="B92" s="242" t="s">
        <v>99</v>
      </c>
      <c r="C92" s="234"/>
      <c r="D92" s="26" t="s">
        <v>100</v>
      </c>
      <c r="E92" s="51" t="s">
        <v>101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ht="15.75" customHeight="1">
      <c r="A93" s="92"/>
      <c r="B93" s="93" t="s">
        <v>218</v>
      </c>
      <c r="C93" s="94"/>
      <c r="D93" s="95">
        <f>SUM(D94:D95)</f>
        <v>34</v>
      </c>
      <c r="E93" s="257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ht="15.75" customHeight="1">
      <c r="A94" s="96"/>
      <c r="B94" s="97"/>
      <c r="C94" s="37" t="s">
        <v>219</v>
      </c>
      <c r="D94" s="45">
        <v>26</v>
      </c>
      <c r="E94" s="236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ht="15.75" customHeight="1">
      <c r="A95" s="96"/>
      <c r="B95" s="97"/>
      <c r="C95" s="37" t="s">
        <v>206</v>
      </c>
      <c r="D95" s="45">
        <v>8</v>
      </c>
      <c r="E95" s="236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ht="15.75" customHeight="1">
      <c r="A96" s="98"/>
      <c r="B96" s="99" t="s">
        <v>220</v>
      </c>
      <c r="C96" s="100"/>
      <c r="D96" s="95">
        <f>SUM(D97:D98)</f>
        <v>65</v>
      </c>
      <c r="E96" s="236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ht="15.75" customHeight="1">
      <c r="A97" s="96"/>
      <c r="B97" s="97"/>
      <c r="C97" s="37" t="s">
        <v>219</v>
      </c>
      <c r="D97" s="45">
        <v>32</v>
      </c>
      <c r="E97" s="236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ht="15.75" customHeight="1">
      <c r="A98" s="96"/>
      <c r="B98" s="101"/>
      <c r="C98" s="40" t="s">
        <v>206</v>
      </c>
      <c r="D98" s="46">
        <v>33</v>
      </c>
      <c r="E98" s="236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</row>
    <row r="99" spans="1:22" ht="15.75" customHeight="1">
      <c r="A99" s="32"/>
      <c r="B99" s="243" t="s">
        <v>121</v>
      </c>
      <c r="C99" s="234"/>
      <c r="D99" s="35">
        <f>D93+D96</f>
        <v>99</v>
      </c>
      <c r="E99" s="237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</row>
    <row r="100" spans="1:22" ht="15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ht="15.7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</row>
    <row r="102" spans="1:22" ht="15.75" customHeight="1">
      <c r="A102" s="19"/>
      <c r="B102" s="231" t="s">
        <v>221</v>
      </c>
      <c r="C102" s="232"/>
      <c r="D102" s="232"/>
      <c r="E102" s="232"/>
      <c r="F102" s="232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</row>
    <row r="103" spans="1:22" ht="30" customHeight="1">
      <c r="A103" s="102">
        <f>COUNTA(D105:G110)</f>
        <v>18</v>
      </c>
      <c r="B103" s="253" t="s">
        <v>95</v>
      </c>
      <c r="C103" s="234"/>
      <c r="D103" s="103" t="s">
        <v>222</v>
      </c>
      <c r="E103" s="103" t="s">
        <v>223</v>
      </c>
      <c r="F103" s="103" t="s">
        <v>224</v>
      </c>
      <c r="G103" s="103" t="s">
        <v>225</v>
      </c>
      <c r="H103" s="104" t="s">
        <v>98</v>
      </c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</row>
    <row r="104" spans="1:22" ht="15.75" customHeight="1">
      <c r="A104" s="25">
        <v>24</v>
      </c>
      <c r="B104" s="250" t="s">
        <v>99</v>
      </c>
      <c r="C104" s="237"/>
      <c r="D104" s="50" t="s">
        <v>100</v>
      </c>
      <c r="E104" s="50" t="s">
        <v>101</v>
      </c>
      <c r="F104" s="50" t="s">
        <v>102</v>
      </c>
      <c r="G104" s="50" t="s">
        <v>178</v>
      </c>
      <c r="H104" s="61" t="s">
        <v>179</v>
      </c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</row>
    <row r="105" spans="1:22" ht="15.75" customHeight="1">
      <c r="A105" s="74"/>
      <c r="B105" s="74">
        <v>1</v>
      </c>
      <c r="C105" s="83" t="s">
        <v>103</v>
      </c>
      <c r="D105" s="38"/>
      <c r="E105" s="38">
        <v>0</v>
      </c>
      <c r="F105" s="38">
        <v>10</v>
      </c>
      <c r="G105" s="38">
        <v>1</v>
      </c>
      <c r="H105" s="254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</row>
    <row r="106" spans="1:22" ht="15.75" customHeight="1">
      <c r="A106" s="74"/>
      <c r="B106" s="74">
        <v>2</v>
      </c>
      <c r="C106" s="83" t="s">
        <v>106</v>
      </c>
      <c r="D106" s="38"/>
      <c r="E106" s="38">
        <v>0</v>
      </c>
      <c r="F106" s="38">
        <v>10</v>
      </c>
      <c r="G106" s="38">
        <v>1</v>
      </c>
      <c r="H106" s="236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</row>
    <row r="107" spans="1:22" ht="15.75" customHeight="1">
      <c r="A107" s="74"/>
      <c r="B107" s="74">
        <v>3</v>
      </c>
      <c r="C107" s="83" t="s">
        <v>109</v>
      </c>
      <c r="D107" s="38"/>
      <c r="E107" s="38">
        <v>0</v>
      </c>
      <c r="F107" s="38">
        <v>10</v>
      </c>
      <c r="G107" s="38">
        <v>1</v>
      </c>
      <c r="H107" s="236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</row>
    <row r="108" spans="1:22" ht="15.75" customHeight="1">
      <c r="A108" s="74"/>
      <c r="B108" s="74">
        <v>4</v>
      </c>
      <c r="C108" s="83" t="s">
        <v>112</v>
      </c>
      <c r="D108" s="38"/>
      <c r="E108" s="38">
        <v>0</v>
      </c>
      <c r="F108" s="38">
        <v>10</v>
      </c>
      <c r="G108" s="38">
        <v>1</v>
      </c>
      <c r="H108" s="236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</row>
    <row r="109" spans="1:22" ht="15.75" customHeight="1">
      <c r="A109" s="74"/>
      <c r="B109" s="74">
        <v>5</v>
      </c>
      <c r="C109" s="83" t="s">
        <v>115</v>
      </c>
      <c r="D109" s="38"/>
      <c r="E109" s="38">
        <v>1</v>
      </c>
      <c r="F109" s="38">
        <v>10</v>
      </c>
      <c r="G109" s="38">
        <v>1</v>
      </c>
      <c r="H109" s="236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</row>
    <row r="110" spans="1:22" ht="15.75" customHeight="1">
      <c r="A110" s="74"/>
      <c r="B110" s="74">
        <v>6</v>
      </c>
      <c r="C110" s="87" t="s">
        <v>118</v>
      </c>
      <c r="D110" s="41"/>
      <c r="E110" s="41">
        <v>0</v>
      </c>
      <c r="F110" s="38">
        <v>10</v>
      </c>
      <c r="G110" s="41">
        <v>1</v>
      </c>
      <c r="H110" s="236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</row>
    <row r="111" spans="1:22" ht="15.75" customHeight="1">
      <c r="A111" s="105"/>
      <c r="B111" s="252" t="s">
        <v>121</v>
      </c>
      <c r="C111" s="234"/>
      <c r="D111" s="106">
        <f t="shared" ref="D111:G111" si="3">SUM(D105:D110)</f>
        <v>0</v>
      </c>
      <c r="E111" s="106">
        <f t="shared" si="3"/>
        <v>1</v>
      </c>
      <c r="F111" s="106">
        <f t="shared" si="3"/>
        <v>60</v>
      </c>
      <c r="G111" s="106">
        <f t="shared" si="3"/>
        <v>6</v>
      </c>
      <c r="H111" s="237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</row>
    <row r="112" spans="1:22" ht="15.75" customHeight="1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</row>
    <row r="113" spans="1:22" ht="15.7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</row>
    <row r="114" spans="1:22" ht="15.75" customHeight="1">
      <c r="A114" s="107"/>
      <c r="B114" s="108" t="s">
        <v>226</v>
      </c>
      <c r="C114" s="108"/>
      <c r="D114" s="108"/>
      <c r="E114" s="108"/>
      <c r="F114" s="10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</row>
    <row r="115" spans="1:22" ht="29.25" customHeight="1">
      <c r="A115" s="102">
        <f>COUNTA(D117:G123)</f>
        <v>24</v>
      </c>
      <c r="B115" s="253" t="s">
        <v>227</v>
      </c>
      <c r="C115" s="234"/>
      <c r="D115" s="103" t="s">
        <v>228</v>
      </c>
      <c r="E115" s="103" t="s">
        <v>229</v>
      </c>
      <c r="F115" s="103" t="s">
        <v>230</v>
      </c>
      <c r="G115" s="103" t="s">
        <v>231</v>
      </c>
      <c r="H115" s="104" t="s">
        <v>98</v>
      </c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</row>
    <row r="116" spans="1:22" ht="15.75" customHeight="1">
      <c r="A116" s="25">
        <v>28</v>
      </c>
      <c r="B116" s="242" t="s">
        <v>99</v>
      </c>
      <c r="C116" s="234"/>
      <c r="D116" s="26" t="s">
        <v>100</v>
      </c>
      <c r="E116" s="26" t="s">
        <v>101</v>
      </c>
      <c r="F116" s="26" t="s">
        <v>102</v>
      </c>
      <c r="G116" s="26" t="s">
        <v>178</v>
      </c>
      <c r="H116" s="61" t="s">
        <v>179</v>
      </c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</row>
    <row r="117" spans="1:22" ht="15.75" customHeight="1">
      <c r="A117" s="74"/>
      <c r="B117" s="110">
        <v>1</v>
      </c>
      <c r="C117" s="111" t="s">
        <v>232</v>
      </c>
      <c r="D117" s="112">
        <v>13</v>
      </c>
      <c r="E117" s="113">
        <v>13</v>
      </c>
      <c r="F117" s="112">
        <v>0</v>
      </c>
      <c r="G117" s="113">
        <v>0</v>
      </c>
      <c r="H117" s="254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</row>
    <row r="118" spans="1:22" ht="15.75" customHeight="1">
      <c r="A118" s="74"/>
      <c r="B118" s="110">
        <v>2</v>
      </c>
      <c r="C118" s="111" t="s">
        <v>233</v>
      </c>
      <c r="D118" s="112">
        <v>25</v>
      </c>
      <c r="E118" s="113">
        <v>25</v>
      </c>
      <c r="F118" s="112">
        <v>0</v>
      </c>
      <c r="G118" s="113">
        <v>0</v>
      </c>
      <c r="H118" s="236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1:22" ht="15.75" customHeight="1">
      <c r="A119" s="74"/>
      <c r="B119" s="110">
        <v>3</v>
      </c>
      <c r="C119" s="111" t="s">
        <v>234</v>
      </c>
      <c r="D119" s="112">
        <v>2</v>
      </c>
      <c r="E119" s="113">
        <v>1</v>
      </c>
      <c r="F119" s="112">
        <v>1</v>
      </c>
      <c r="G119" s="113">
        <v>0</v>
      </c>
      <c r="H119" s="236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1:22" ht="15.75" customHeight="1">
      <c r="A120" s="74"/>
      <c r="B120" s="110">
        <v>4</v>
      </c>
      <c r="C120" s="111" t="s">
        <v>235</v>
      </c>
      <c r="D120" s="112">
        <v>99</v>
      </c>
      <c r="E120" s="113">
        <v>34</v>
      </c>
      <c r="F120" s="112">
        <v>65</v>
      </c>
      <c r="G120" s="113">
        <v>0</v>
      </c>
      <c r="H120" s="236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1:22" ht="15.75" customHeight="1">
      <c r="A121" s="74"/>
      <c r="B121" s="110">
        <v>5</v>
      </c>
      <c r="C121" s="111" t="s">
        <v>236</v>
      </c>
      <c r="D121" s="112">
        <v>68</v>
      </c>
      <c r="E121" s="113">
        <v>33</v>
      </c>
      <c r="F121" s="112">
        <v>25</v>
      </c>
      <c r="G121" s="113">
        <v>10</v>
      </c>
      <c r="H121" s="236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1:22" ht="15.75" customHeight="1">
      <c r="A122" s="74"/>
      <c r="B122" s="110">
        <v>6</v>
      </c>
      <c r="C122" s="111" t="s">
        <v>237</v>
      </c>
      <c r="D122" s="112">
        <v>9</v>
      </c>
      <c r="E122" s="113">
        <v>4</v>
      </c>
      <c r="F122" s="112">
        <v>5</v>
      </c>
      <c r="G122" s="113">
        <v>0</v>
      </c>
      <c r="H122" s="236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1:22" ht="15.75" customHeight="1">
      <c r="A123" s="74"/>
      <c r="B123" s="114">
        <v>7</v>
      </c>
      <c r="C123" s="115" t="s">
        <v>238</v>
      </c>
      <c r="D123" s="116"/>
      <c r="E123" s="117"/>
      <c r="F123" s="116"/>
      <c r="G123" s="113"/>
      <c r="H123" s="236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1:22" ht="15.75" customHeight="1">
      <c r="A124" s="105"/>
      <c r="B124" s="252" t="s">
        <v>121</v>
      </c>
      <c r="C124" s="234"/>
      <c r="D124" s="34">
        <f t="shared" ref="D124:G124" si="4">SUM(D117:D123)</f>
        <v>216</v>
      </c>
      <c r="E124" s="34">
        <f t="shared" si="4"/>
        <v>110</v>
      </c>
      <c r="F124" s="34">
        <f t="shared" si="4"/>
        <v>96</v>
      </c>
      <c r="G124" s="34">
        <f t="shared" si="4"/>
        <v>10</v>
      </c>
      <c r="H124" s="237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1:22" ht="15.75" customHeight="1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1:22" ht="15.75" customHeight="1">
      <c r="A126" s="19"/>
      <c r="B126" s="118">
        <v>3.11</v>
      </c>
      <c r="C126" s="119" t="s">
        <v>239</v>
      </c>
      <c r="D126" s="119"/>
      <c r="E126" s="119"/>
      <c r="F126" s="119"/>
      <c r="G126" s="1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1:22" ht="31.5" customHeight="1">
      <c r="A127" s="19"/>
      <c r="B127" s="255" t="s">
        <v>240</v>
      </c>
      <c r="C127" s="237"/>
      <c r="D127" s="120" t="s">
        <v>219</v>
      </c>
      <c r="E127" s="120" t="s">
        <v>206</v>
      </c>
      <c r="F127" s="120" t="s">
        <v>207</v>
      </c>
      <c r="G127" s="121" t="s">
        <v>98</v>
      </c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1:22" ht="15.75" customHeight="1">
      <c r="A128" s="19"/>
      <c r="B128" s="256" t="s">
        <v>99</v>
      </c>
      <c r="C128" s="237"/>
      <c r="D128" s="81" t="s">
        <v>100</v>
      </c>
      <c r="E128" s="81" t="s">
        <v>101</v>
      </c>
      <c r="F128" s="81" t="s">
        <v>102</v>
      </c>
      <c r="G128" s="82" t="s">
        <v>178</v>
      </c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1:22" ht="15.75" customHeight="1">
      <c r="A129" s="19"/>
      <c r="B129" s="74">
        <v>1</v>
      </c>
      <c r="C129" s="83" t="s">
        <v>103</v>
      </c>
      <c r="D129" s="112"/>
      <c r="E129" s="113"/>
      <c r="F129" s="122">
        <f t="shared" ref="F129:F134" si="5">D129+E129</f>
        <v>0</v>
      </c>
      <c r="G129" s="113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1:22" ht="15.75" customHeight="1">
      <c r="A130" s="19"/>
      <c r="B130" s="74">
        <v>2</v>
      </c>
      <c r="C130" s="83" t="s">
        <v>106</v>
      </c>
      <c r="D130" s="112"/>
      <c r="E130" s="113"/>
      <c r="F130" s="123">
        <f t="shared" si="5"/>
        <v>0</v>
      </c>
      <c r="G130" s="113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1:22" ht="15.75" customHeight="1">
      <c r="A131" s="19"/>
      <c r="B131" s="74">
        <v>3</v>
      </c>
      <c r="C131" s="83" t="s">
        <v>109</v>
      </c>
      <c r="D131" s="112"/>
      <c r="E131" s="113"/>
      <c r="F131" s="123">
        <f t="shared" si="5"/>
        <v>0</v>
      </c>
      <c r="G131" s="113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1:22" ht="15.75" customHeight="1">
      <c r="A132" s="19"/>
      <c r="B132" s="74">
        <v>4</v>
      </c>
      <c r="C132" s="83" t="s">
        <v>112</v>
      </c>
      <c r="D132" s="112">
        <v>26</v>
      </c>
      <c r="E132" s="113">
        <v>8</v>
      </c>
      <c r="F132" s="123">
        <f t="shared" si="5"/>
        <v>34</v>
      </c>
      <c r="G132" s="113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1:22" ht="15.75" customHeight="1">
      <c r="A133" s="19"/>
      <c r="B133" s="74">
        <v>5</v>
      </c>
      <c r="C133" s="83" t="s">
        <v>115</v>
      </c>
      <c r="D133" s="112">
        <v>26</v>
      </c>
      <c r="E133" s="113">
        <v>8</v>
      </c>
      <c r="F133" s="123">
        <f t="shared" si="5"/>
        <v>34</v>
      </c>
      <c r="G133" s="113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  <row r="134" spans="1:22" ht="15.75" customHeight="1">
      <c r="A134" s="19"/>
      <c r="B134" s="124">
        <v>6</v>
      </c>
      <c r="C134" s="87" t="s">
        <v>118</v>
      </c>
      <c r="D134" s="116"/>
      <c r="E134" s="117"/>
      <c r="F134" s="125">
        <f t="shared" si="5"/>
        <v>0</v>
      </c>
      <c r="G134" s="117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</row>
    <row r="135" spans="1:22" ht="15.75" customHeight="1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</row>
    <row r="136" spans="1:22" ht="15.75" customHeight="1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</row>
    <row r="137" spans="1:22" ht="15.75" customHeight="1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</row>
    <row r="138" spans="1:22" ht="15.75" customHeight="1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</row>
    <row r="139" spans="1:22" ht="15.75" customHeight="1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</row>
    <row r="140" spans="1:22" ht="15.7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</row>
    <row r="141" spans="1:22" ht="15.7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</row>
    <row r="142" spans="1:22" ht="15.75" customHeight="1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</row>
    <row r="143" spans="1:22" ht="15.75" customHeight="1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</row>
    <row r="144" spans="1:22" ht="15.75" customHeight="1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</row>
    <row r="145" spans="1:22" ht="15.75" customHeight="1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</row>
    <row r="146" spans="1:22" ht="15.75" customHeight="1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</row>
    <row r="147" spans="1:22" ht="15.75" customHeight="1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</row>
    <row r="148" spans="1:22" ht="15.75" customHeight="1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</row>
    <row r="149" spans="1:22" ht="15.7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</row>
    <row r="150" spans="1:22" ht="15.75" customHeight="1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</row>
    <row r="151" spans="1:22" ht="15.75" customHeight="1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</row>
    <row r="152" spans="1:22" ht="15.75" customHeight="1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</row>
    <row r="153" spans="1:22" ht="15.75" customHeight="1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</row>
    <row r="154" spans="1:22" ht="15.75" customHeigh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</row>
    <row r="155" spans="1:22" ht="15.75" customHeight="1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</row>
    <row r="156" spans="1:22" ht="15.75" customHeight="1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</row>
    <row r="157" spans="1:22" ht="15.75" customHeight="1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</row>
    <row r="158" spans="1:22" ht="15.75" customHeight="1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</row>
    <row r="159" spans="1:22" ht="15.75" customHeight="1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</row>
    <row r="160" spans="1:22" ht="15.75" customHeight="1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</row>
    <row r="161" spans="1:22" ht="15.75" customHeight="1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</row>
    <row r="162" spans="1:22" ht="15.75" customHeight="1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</row>
    <row r="163" spans="1:22" ht="15.75" customHeight="1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</row>
    <row r="164" spans="1:22" ht="15.75" customHeight="1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</row>
    <row r="165" spans="1:22" ht="15.75" customHeight="1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</row>
    <row r="166" spans="1:22" ht="15.75" customHeight="1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</row>
    <row r="167" spans="1:22" ht="15.75" customHeight="1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</row>
    <row r="168" spans="1:22" ht="15.75" customHeight="1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</row>
    <row r="169" spans="1:22" ht="15.75" customHeight="1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</row>
    <row r="170" spans="1:22" ht="15.75" customHeight="1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</row>
    <row r="171" spans="1:22" ht="15.75" customHeight="1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</row>
    <row r="172" spans="1:22" ht="15.75" customHeight="1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</row>
    <row r="173" spans="1:22" ht="15.75" customHeight="1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</row>
    <row r="174" spans="1:22" ht="15.75" customHeight="1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</row>
    <row r="175" spans="1:22" ht="15.75" customHeight="1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</row>
    <row r="176" spans="1:22" ht="15.75" customHeight="1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</row>
    <row r="177" spans="1:22" ht="15.75" customHeight="1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</row>
    <row r="178" spans="1:22" ht="15.75" customHeight="1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</row>
    <row r="179" spans="1:22" ht="15.75" customHeight="1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</row>
    <row r="180" spans="1:22" ht="15.75" customHeight="1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</row>
    <row r="181" spans="1:22" ht="15.75" customHeight="1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</row>
    <row r="182" spans="1:22" ht="15.75" customHeight="1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</row>
    <row r="183" spans="1:22" ht="15.75" customHeight="1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</row>
    <row r="184" spans="1:22" ht="15.75" customHeight="1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</row>
    <row r="185" spans="1:22" ht="15.75" customHeight="1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</row>
    <row r="186" spans="1:22" ht="15.75" customHeight="1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</row>
    <row r="187" spans="1:22" ht="15.75" customHeight="1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</row>
    <row r="188" spans="1:22" ht="15.75" customHeight="1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</row>
    <row r="189" spans="1:22" ht="15.75" customHeight="1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</row>
    <row r="190" spans="1:22" ht="15.75" customHeight="1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</row>
    <row r="191" spans="1:22" ht="15.7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</row>
    <row r="192" spans="1:22" ht="15.75" customHeight="1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</row>
    <row r="193" spans="1:22" ht="15.7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</row>
    <row r="194" spans="1:22" ht="15.75" customHeight="1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</row>
    <row r="195" spans="1:22" ht="15.7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</row>
    <row r="196" spans="1:22" ht="15.75" customHeight="1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</row>
    <row r="197" spans="1:22" ht="15.75" customHeight="1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</row>
    <row r="198" spans="1:22" ht="15.75" customHeight="1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</row>
    <row r="199" spans="1:22" ht="15.75" customHeight="1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</row>
    <row r="200" spans="1:22" ht="15.75" customHeight="1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</row>
    <row r="201" spans="1:22" ht="15.75" customHeight="1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</row>
    <row r="202" spans="1:22" ht="15.7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</row>
    <row r="203" spans="1:22" ht="15.75" customHeight="1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</row>
    <row r="204" spans="1:22" ht="15.75" customHeight="1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</row>
    <row r="205" spans="1:22" ht="15.75" customHeight="1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</row>
    <row r="206" spans="1:22" ht="15.75" customHeight="1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</row>
    <row r="207" spans="1:22" ht="15.75" customHeight="1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</row>
    <row r="208" spans="1:22" ht="15.75" customHeight="1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</row>
    <row r="209" spans="1:22" ht="15.75" customHeight="1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</row>
    <row r="210" spans="1:22" ht="15.75" customHeight="1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</row>
    <row r="211" spans="1:22" ht="15.75" customHeight="1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</row>
    <row r="212" spans="1:22" ht="15.75" customHeight="1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</row>
    <row r="213" spans="1:22" ht="15.75" customHeight="1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</row>
    <row r="214" spans="1:22" ht="15.75" customHeight="1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</row>
    <row r="215" spans="1:22" ht="15.75" customHeight="1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</row>
    <row r="216" spans="1:22" ht="15.75" customHeight="1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</row>
    <row r="217" spans="1:22" ht="15.75" customHeight="1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</row>
    <row r="218" spans="1:22" ht="15.75" customHeight="1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</row>
    <row r="219" spans="1:22" ht="15.75" customHeight="1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</row>
    <row r="220" spans="1:22" ht="15.75" customHeight="1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</row>
    <row r="221" spans="1:22" ht="15.75" customHeight="1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</row>
    <row r="222" spans="1:22" ht="15.75" customHeight="1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</row>
    <row r="223" spans="1:22" ht="15.75" customHeight="1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</row>
    <row r="224" spans="1:22" ht="15.75" customHeight="1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</row>
    <row r="225" spans="1:22" ht="15.75" customHeight="1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</row>
    <row r="226" spans="1:22" ht="15.75" customHeight="1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</row>
    <row r="227" spans="1:22" ht="15.75" customHeight="1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</row>
    <row r="228" spans="1:22" ht="15.75" customHeight="1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</row>
    <row r="229" spans="1:22" ht="15.75" customHeight="1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</row>
    <row r="230" spans="1:22" ht="15.75" customHeight="1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</row>
    <row r="231" spans="1:22" ht="15.75" customHeight="1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</row>
    <row r="232" spans="1:22" ht="15.75" customHeight="1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</row>
    <row r="233" spans="1:22" ht="15.75" customHeight="1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</row>
    <row r="234" spans="1:22" ht="15.75" customHeight="1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</row>
    <row r="235" spans="1:22" ht="15.75" customHeight="1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</row>
    <row r="236" spans="1:22" ht="15.75" customHeight="1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</row>
    <row r="237" spans="1:22" ht="15.75" customHeight="1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</row>
    <row r="238" spans="1:22" ht="15.75" customHeight="1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</row>
    <row r="239" spans="1:22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</row>
    <row r="240" spans="1:22" ht="15.75" customHeight="1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</row>
    <row r="241" spans="1:22" ht="15.7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</row>
    <row r="242" spans="1:22" ht="15.7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</row>
    <row r="243" spans="1:22" ht="15.7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</row>
    <row r="244" spans="1:22" ht="15.7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</row>
    <row r="245" spans="1:22" ht="15.7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</row>
    <row r="246" spans="1:22" ht="15.7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</row>
    <row r="247" spans="1:22" ht="15.7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</row>
    <row r="248" spans="1:22" ht="15.7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</row>
    <row r="249" spans="1:22" ht="15.7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</row>
    <row r="250" spans="1:22" ht="15.7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</row>
    <row r="251" spans="1:22" ht="15.75" customHeight="1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</row>
    <row r="252" spans="1:22" ht="15.75" customHeight="1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</row>
    <row r="253" spans="1:22" ht="15.75" customHeight="1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</row>
    <row r="254" spans="1:22" ht="15.75" customHeight="1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</row>
    <row r="255" spans="1:22" ht="15.75" customHeight="1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</row>
    <row r="256" spans="1:22" ht="15.75" customHeight="1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</row>
    <row r="257" spans="1:22" ht="15.75" customHeight="1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</row>
    <row r="258" spans="1:22" ht="15.75" customHeight="1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</row>
    <row r="259" spans="1:22" ht="15.75" customHeight="1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</row>
    <row r="260" spans="1:22" ht="15.75" customHeight="1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</row>
    <row r="261" spans="1:22" ht="15.75" customHeight="1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</row>
    <row r="262" spans="1:22" ht="15.75" customHeight="1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</row>
    <row r="263" spans="1:22" ht="15.75" customHeight="1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</row>
    <row r="264" spans="1:22" ht="15.75" customHeight="1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</row>
    <row r="265" spans="1:22" ht="15.75" customHeight="1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</row>
    <row r="266" spans="1:22" ht="15.75" customHeight="1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</row>
    <row r="267" spans="1:22" ht="15.75" customHeight="1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</row>
    <row r="268" spans="1:22" ht="15.75" customHeight="1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</row>
    <row r="269" spans="1:22" ht="15.75" customHeight="1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</row>
    <row r="270" spans="1:22" ht="15.75" customHeight="1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</row>
    <row r="271" spans="1:22" ht="15.75" customHeight="1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</row>
    <row r="272" spans="1:22" ht="15.75" customHeight="1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</row>
    <row r="273" spans="1:22" ht="15.75" customHeight="1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</row>
    <row r="274" spans="1:22" ht="15.75" customHeight="1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</row>
    <row r="275" spans="1:22" ht="15.75" customHeight="1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</row>
    <row r="276" spans="1:22" ht="15.75" customHeight="1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</row>
    <row r="277" spans="1:22" ht="15.75" customHeight="1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</row>
    <row r="278" spans="1:22" ht="15.75" customHeight="1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</row>
    <row r="279" spans="1:22" ht="15.75" customHeight="1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</row>
    <row r="280" spans="1:22" ht="15.75" customHeight="1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</row>
    <row r="281" spans="1:22" ht="15.75" customHeight="1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</row>
    <row r="282" spans="1:22" ht="15.75" customHeight="1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</row>
    <row r="283" spans="1:22" ht="15.75" customHeight="1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</row>
    <row r="284" spans="1:22" ht="15.75" customHeight="1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</row>
    <row r="285" spans="1:22" ht="15.75" customHeight="1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</row>
    <row r="286" spans="1:22" ht="15.75" customHeight="1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</row>
    <row r="287" spans="1:22" ht="15.75" customHeight="1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</row>
    <row r="288" spans="1:22" ht="15.75" customHeight="1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</row>
    <row r="289" spans="1:22" ht="15.75" customHeight="1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</row>
    <row r="290" spans="1:22" ht="15.75" customHeight="1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</row>
    <row r="291" spans="1:22" ht="15.75" customHeight="1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</row>
    <row r="292" spans="1:22" ht="15.75" customHeight="1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</row>
    <row r="293" spans="1:22" ht="15.75" customHeight="1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</row>
    <row r="294" spans="1:22" ht="15.75" customHeight="1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</row>
    <row r="295" spans="1:22" ht="15.75" customHeight="1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</row>
    <row r="296" spans="1:22" ht="15.75" customHeight="1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</row>
    <row r="297" spans="1:22" ht="15.75" customHeight="1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</row>
    <row r="298" spans="1:22" ht="15.75" customHeight="1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</row>
    <row r="299" spans="1:22" ht="15.75" customHeight="1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</row>
    <row r="300" spans="1:22" ht="15.75" customHeight="1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</row>
    <row r="301" spans="1:22" ht="15.75" customHeight="1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</row>
    <row r="302" spans="1:22" ht="15.75" customHeight="1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</row>
    <row r="303" spans="1:22" ht="15.75" customHeight="1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</row>
    <row r="304" spans="1:22" ht="15.75" customHeight="1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</row>
    <row r="305" spans="1:22" ht="15.75" customHeight="1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</row>
    <row r="306" spans="1:22" ht="15.75" customHeight="1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</row>
    <row r="307" spans="1:22" ht="15.75" customHeight="1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</row>
    <row r="308" spans="1:22" ht="15.75" customHeight="1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</row>
    <row r="309" spans="1:22" ht="15.75" customHeight="1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</row>
    <row r="310" spans="1:22" ht="15.75" customHeight="1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</row>
    <row r="311" spans="1:22" ht="15.75" customHeight="1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</row>
    <row r="312" spans="1:22" ht="15.75" customHeight="1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</row>
    <row r="313" spans="1:22" ht="15.75" customHeight="1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</row>
    <row r="314" spans="1:22" ht="15.75" customHeight="1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</row>
    <row r="315" spans="1:22" ht="15.75" customHeight="1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</row>
    <row r="316" spans="1:22" ht="15.75" customHeight="1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</row>
    <row r="317" spans="1:22" ht="15.75" customHeight="1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</row>
    <row r="318" spans="1:22" ht="15.75" customHeight="1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</row>
    <row r="319" spans="1:22" ht="15.75" customHeight="1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</row>
    <row r="320" spans="1:22" ht="15.75" customHeight="1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</row>
    <row r="321" spans="1:22" ht="15.75" customHeight="1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</row>
    <row r="322" spans="1:22" ht="15.75" customHeight="1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</row>
    <row r="323" spans="1:22" ht="15.75" customHeight="1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</row>
    <row r="324" spans="1:22" ht="15.75" customHeight="1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</row>
    <row r="325" spans="1:22" ht="15.75" customHeight="1"/>
    <row r="326" spans="1:22" ht="15.75" customHeight="1"/>
    <row r="327" spans="1:22" ht="15.75" customHeight="1"/>
    <row r="328" spans="1:22" ht="15.75" customHeight="1"/>
    <row r="329" spans="1:22" ht="15.75" customHeight="1"/>
    <row r="330" spans="1:22" ht="15.75" customHeight="1"/>
    <row r="331" spans="1:22" ht="15.75" customHeight="1"/>
    <row r="332" spans="1:22" ht="15.75" customHeight="1"/>
    <row r="333" spans="1:22" ht="15.75" customHeight="1"/>
    <row r="334" spans="1:22" ht="15.75" customHeight="1"/>
    <row r="335" spans="1:22" ht="15.75" customHeight="1"/>
    <row r="336" spans="1:22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B76:C76"/>
    <mergeCell ref="B77:C77"/>
    <mergeCell ref="G78:G87"/>
    <mergeCell ref="B87:C87"/>
    <mergeCell ref="B91:C91"/>
    <mergeCell ref="B62:D62"/>
    <mergeCell ref="B65:C66"/>
    <mergeCell ref="D65:D66"/>
    <mergeCell ref="E65:E66"/>
    <mergeCell ref="E68:E72"/>
    <mergeCell ref="B67:C67"/>
    <mergeCell ref="B72:C72"/>
    <mergeCell ref="B44:C44"/>
    <mergeCell ref="I44:J44"/>
    <mergeCell ref="I45:J50"/>
    <mergeCell ref="B54:C54"/>
    <mergeCell ref="B55:C55"/>
    <mergeCell ref="B32:C32"/>
    <mergeCell ref="I32:J32"/>
    <mergeCell ref="I33:J38"/>
    <mergeCell ref="B42:C43"/>
    <mergeCell ref="D42:D43"/>
    <mergeCell ref="E42:H42"/>
    <mergeCell ref="I42:J43"/>
    <mergeCell ref="I21:J26"/>
    <mergeCell ref="B29:G29"/>
    <mergeCell ref="B30:C31"/>
    <mergeCell ref="D30:D31"/>
    <mergeCell ref="E30:H30"/>
    <mergeCell ref="I30:J31"/>
    <mergeCell ref="I8:J8"/>
    <mergeCell ref="I9:J14"/>
    <mergeCell ref="E18:H18"/>
    <mergeCell ref="I18:J19"/>
    <mergeCell ref="I20:J20"/>
    <mergeCell ref="B1:H1"/>
    <mergeCell ref="I1:I3"/>
    <mergeCell ref="B2:G2"/>
    <mergeCell ref="B3:H3"/>
    <mergeCell ref="D6:D7"/>
    <mergeCell ref="E6:H6"/>
    <mergeCell ref="I6:J7"/>
    <mergeCell ref="B6:C7"/>
    <mergeCell ref="B8:C8"/>
    <mergeCell ref="B18:C19"/>
    <mergeCell ref="D18:D19"/>
    <mergeCell ref="B20:C20"/>
    <mergeCell ref="B127:C127"/>
    <mergeCell ref="B128:C128"/>
    <mergeCell ref="B92:C92"/>
    <mergeCell ref="E93:E99"/>
    <mergeCell ref="B99:C99"/>
    <mergeCell ref="B102:F102"/>
    <mergeCell ref="B103:C103"/>
    <mergeCell ref="B104:C104"/>
    <mergeCell ref="B111:C111"/>
    <mergeCell ref="B115:C115"/>
    <mergeCell ref="B116:C116"/>
    <mergeCell ref="H117:H124"/>
    <mergeCell ref="B124:C124"/>
    <mergeCell ref="H105:H111"/>
  </mergeCells>
  <hyperlinks>
    <hyperlink ref="H2" location="'Menu Utama'!A1" xr:uid="{00000000-0004-0000-0400-000000000000}"/>
  </hyperlinks>
  <printOptions horizontalCentered="1" gridLines="1"/>
  <pageMargins left="0.7" right="0.7" top="0.75" bottom="0.75" header="0" footer="0"/>
  <pageSetup paperSize="5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I1000"/>
  <sheetViews>
    <sheetView showGridLines="0" topLeftCell="B1" workbookViewId="0"/>
  </sheetViews>
  <sheetFormatPr defaultColWidth="12.6640625" defaultRowHeight="15" customHeight="1"/>
  <cols>
    <col min="1" max="1" width="20.109375" hidden="1" customWidth="1"/>
    <col min="2" max="2" width="4.77734375" customWidth="1"/>
    <col min="3" max="3" width="17.77734375" customWidth="1"/>
    <col min="4" max="4" width="15.88671875" customWidth="1"/>
    <col min="5" max="5" width="17" customWidth="1"/>
    <col min="6" max="6" width="16.77734375" customWidth="1"/>
    <col min="8" max="8" width="9.21875" customWidth="1"/>
    <col min="9" max="9" width="1.77734375" customWidth="1"/>
  </cols>
  <sheetData>
    <row r="1" spans="1:9" ht="10.5" customHeight="1">
      <c r="B1" s="227"/>
      <c r="C1" s="228"/>
      <c r="D1" s="228"/>
      <c r="E1" s="228"/>
      <c r="F1" s="228"/>
      <c r="G1" s="228"/>
      <c r="H1" s="228"/>
      <c r="I1" s="229"/>
    </row>
    <row r="2" spans="1:9" ht="42.75" customHeight="1">
      <c r="B2" s="230" t="s">
        <v>241</v>
      </c>
      <c r="C2" s="228"/>
      <c r="D2" s="228"/>
      <c r="E2" s="228"/>
      <c r="F2" s="228"/>
      <c r="G2" s="228"/>
      <c r="H2" s="20" t="s">
        <v>83</v>
      </c>
      <c r="I2" s="228"/>
    </row>
    <row r="3" spans="1:9" ht="9" customHeight="1">
      <c r="A3" s="126"/>
      <c r="B3" s="227"/>
      <c r="C3" s="228"/>
      <c r="D3" s="228"/>
      <c r="E3" s="228"/>
      <c r="F3" s="228"/>
      <c r="G3" s="228"/>
      <c r="H3" s="228"/>
      <c r="I3" s="228"/>
    </row>
    <row r="4" spans="1:9" ht="15.75" customHeight="1">
      <c r="A4" s="126"/>
      <c r="B4" s="126"/>
      <c r="C4" s="126"/>
      <c r="D4" s="126"/>
      <c r="E4" s="126"/>
      <c r="F4" s="126"/>
    </row>
    <row r="5" spans="1:9" ht="15.75" customHeight="1">
      <c r="A5" s="107"/>
      <c r="B5" s="108" t="s">
        <v>242</v>
      </c>
      <c r="D5" s="108"/>
      <c r="E5" s="108"/>
      <c r="F5" s="108"/>
    </row>
    <row r="6" spans="1:9" ht="15.75" customHeight="1">
      <c r="A6" s="102">
        <f>COUNTA(D8:F13)</f>
        <v>18</v>
      </c>
      <c r="B6" s="253" t="s">
        <v>95</v>
      </c>
      <c r="C6" s="234"/>
      <c r="D6" s="103" t="s">
        <v>243</v>
      </c>
      <c r="E6" s="103" t="s">
        <v>244</v>
      </c>
      <c r="F6" s="103" t="s">
        <v>245</v>
      </c>
      <c r="G6" s="104" t="s">
        <v>98</v>
      </c>
    </row>
    <row r="7" spans="1:9" ht="15.75" customHeight="1">
      <c r="A7" s="25">
        <v>18</v>
      </c>
      <c r="B7" s="250" t="s">
        <v>99</v>
      </c>
      <c r="C7" s="237"/>
      <c r="D7" s="50" t="s">
        <v>100</v>
      </c>
      <c r="E7" s="50" t="s">
        <v>101</v>
      </c>
      <c r="F7" s="50" t="s">
        <v>102</v>
      </c>
      <c r="G7" s="61" t="s">
        <v>178</v>
      </c>
    </row>
    <row r="8" spans="1:9" ht="15.75" customHeight="1">
      <c r="A8" s="27"/>
      <c r="B8" s="28">
        <v>1</v>
      </c>
      <c r="C8" s="37" t="s">
        <v>103</v>
      </c>
      <c r="D8" s="37" t="s">
        <v>104</v>
      </c>
      <c r="E8" s="38">
        <v>806</v>
      </c>
      <c r="F8" s="122">
        <f>D8/E8</f>
        <v>7.563275434243176E-2</v>
      </c>
      <c r="G8" s="254"/>
    </row>
    <row r="9" spans="1:9" ht="15.75" customHeight="1">
      <c r="A9" s="27"/>
      <c r="B9" s="28">
        <v>2</v>
      </c>
      <c r="C9" s="37" t="s">
        <v>106</v>
      </c>
      <c r="D9" s="37" t="s">
        <v>107</v>
      </c>
      <c r="E9" s="38">
        <v>441</v>
      </c>
      <c r="F9" s="123">
        <f t="shared" ref="F9:F13" si="0">E9/D9</f>
        <v>5.1374650512581548</v>
      </c>
      <c r="G9" s="236"/>
    </row>
    <row r="10" spans="1:9" ht="15.75" customHeight="1">
      <c r="A10" s="27"/>
      <c r="B10" s="28">
        <v>3</v>
      </c>
      <c r="C10" s="37" t="s">
        <v>109</v>
      </c>
      <c r="D10" s="37" t="s">
        <v>110</v>
      </c>
      <c r="E10" s="127">
        <v>1117</v>
      </c>
      <c r="F10" s="123">
        <f t="shared" si="0"/>
        <v>25.874449849432477</v>
      </c>
      <c r="G10" s="236"/>
    </row>
    <row r="11" spans="1:9" ht="15.75" customHeight="1">
      <c r="A11" s="27"/>
      <c r="B11" s="28">
        <v>4</v>
      </c>
      <c r="C11" s="37" t="s">
        <v>112</v>
      </c>
      <c r="D11" s="37" t="s">
        <v>113</v>
      </c>
      <c r="E11" s="127">
        <v>4238</v>
      </c>
      <c r="F11" s="123">
        <f t="shared" si="0"/>
        <v>166.19607843137254</v>
      </c>
      <c r="G11" s="236"/>
    </row>
    <row r="12" spans="1:9" ht="15.75" customHeight="1">
      <c r="A12" s="27"/>
      <c r="B12" s="28">
        <v>5</v>
      </c>
      <c r="C12" s="37" t="s">
        <v>115</v>
      </c>
      <c r="D12" s="37" t="s">
        <v>116</v>
      </c>
      <c r="E12" s="127">
        <v>9498</v>
      </c>
      <c r="F12" s="123">
        <f t="shared" si="0"/>
        <v>492.63485477178421</v>
      </c>
      <c r="G12" s="236"/>
    </row>
    <row r="13" spans="1:9" ht="15.75" customHeight="1">
      <c r="A13" s="27"/>
      <c r="B13" s="39">
        <v>6</v>
      </c>
      <c r="C13" s="40" t="s">
        <v>118</v>
      </c>
      <c r="D13" s="37" t="s">
        <v>119</v>
      </c>
      <c r="E13" s="41">
        <v>455</v>
      </c>
      <c r="F13" s="123">
        <f t="shared" si="0"/>
        <v>12.83860045146727</v>
      </c>
      <c r="G13" s="236"/>
    </row>
    <row r="14" spans="1:9" ht="15.75" customHeight="1">
      <c r="A14" s="32"/>
      <c r="B14" s="243" t="s">
        <v>121</v>
      </c>
      <c r="C14" s="234"/>
      <c r="D14" s="35">
        <f t="shared" ref="D14:F14" si="1">SUM(D8:D13)</f>
        <v>0</v>
      </c>
      <c r="E14" s="35">
        <f t="shared" si="1"/>
        <v>16555</v>
      </c>
      <c r="F14" s="35">
        <f t="shared" si="1"/>
        <v>702.75708130965711</v>
      </c>
      <c r="G14" s="237"/>
    </row>
    <row r="15" spans="1:9" ht="15.75" customHeight="1">
      <c r="A15" s="126"/>
      <c r="B15" s="126"/>
      <c r="C15" s="126"/>
      <c r="D15" s="126"/>
      <c r="E15" s="126"/>
      <c r="F15" s="126"/>
    </row>
    <row r="16" spans="1:9" ht="15.75" customHeight="1">
      <c r="A16" s="126"/>
      <c r="B16" s="107" t="s">
        <v>22</v>
      </c>
      <c r="C16" s="126"/>
      <c r="D16" s="126"/>
      <c r="E16" s="126"/>
      <c r="F16" s="126"/>
    </row>
    <row r="17" spans="1:7" ht="15.75" customHeight="1">
      <c r="A17" s="105">
        <f>COUNTA(D19:E24)</f>
        <v>12</v>
      </c>
      <c r="B17" s="252" t="s">
        <v>95</v>
      </c>
      <c r="C17" s="234"/>
      <c r="D17" s="128" t="s">
        <v>246</v>
      </c>
      <c r="E17" s="128" t="s">
        <v>247</v>
      </c>
      <c r="F17" s="128" t="s">
        <v>248</v>
      </c>
      <c r="G17" s="104" t="s">
        <v>98</v>
      </c>
    </row>
    <row r="18" spans="1:7" ht="15.75" customHeight="1">
      <c r="A18" s="25">
        <v>12</v>
      </c>
      <c r="B18" s="250" t="s">
        <v>99</v>
      </c>
      <c r="C18" s="237"/>
      <c r="D18" s="50" t="s">
        <v>100</v>
      </c>
      <c r="E18" s="50" t="s">
        <v>101</v>
      </c>
      <c r="F18" s="50" t="s">
        <v>102</v>
      </c>
      <c r="G18" s="61" t="s">
        <v>178</v>
      </c>
    </row>
    <row r="19" spans="1:7" ht="15.75" customHeight="1">
      <c r="A19" s="27"/>
      <c r="B19" s="28">
        <v>1</v>
      </c>
      <c r="C19" s="37" t="s">
        <v>103</v>
      </c>
      <c r="D19" s="38">
        <v>427</v>
      </c>
      <c r="E19" s="38">
        <v>379</v>
      </c>
      <c r="F19" s="31">
        <f t="shared" ref="F19:F25" si="2">D19+E19</f>
        <v>806</v>
      </c>
      <c r="G19" s="254"/>
    </row>
    <row r="20" spans="1:7" ht="15.75" customHeight="1">
      <c r="A20" s="27"/>
      <c r="B20" s="28">
        <v>2</v>
      </c>
      <c r="C20" s="37" t="s">
        <v>106</v>
      </c>
      <c r="D20" s="38">
        <v>235</v>
      </c>
      <c r="E20" s="38">
        <v>206</v>
      </c>
      <c r="F20" s="31">
        <f t="shared" si="2"/>
        <v>441</v>
      </c>
      <c r="G20" s="236"/>
    </row>
    <row r="21" spans="1:7" ht="15.75" customHeight="1">
      <c r="A21" s="27"/>
      <c r="B21" s="28">
        <v>3</v>
      </c>
      <c r="C21" s="37" t="s">
        <v>109</v>
      </c>
      <c r="D21" s="38">
        <v>580</v>
      </c>
      <c r="E21" s="38">
        <v>537</v>
      </c>
      <c r="F21" s="31">
        <f t="shared" si="2"/>
        <v>1117</v>
      </c>
      <c r="G21" s="236"/>
    </row>
    <row r="22" spans="1:7" ht="15.75" customHeight="1">
      <c r="A22" s="27"/>
      <c r="B22" s="28">
        <v>4</v>
      </c>
      <c r="C22" s="37" t="s">
        <v>112</v>
      </c>
      <c r="D22" s="38">
        <v>2178</v>
      </c>
      <c r="E22" s="38">
        <v>2060</v>
      </c>
      <c r="F22" s="31">
        <f t="shared" si="2"/>
        <v>4238</v>
      </c>
      <c r="G22" s="236"/>
    </row>
    <row r="23" spans="1:7" ht="15.75" customHeight="1">
      <c r="A23" s="27"/>
      <c r="B23" s="28">
        <v>5</v>
      </c>
      <c r="C23" s="37" t="s">
        <v>115</v>
      </c>
      <c r="D23" s="38">
        <v>4903</v>
      </c>
      <c r="E23" s="38">
        <v>4595</v>
      </c>
      <c r="F23" s="31">
        <f t="shared" si="2"/>
        <v>9498</v>
      </c>
      <c r="G23" s="236"/>
    </row>
    <row r="24" spans="1:7" ht="15.75" customHeight="1">
      <c r="A24" s="27"/>
      <c r="B24" s="39">
        <v>6</v>
      </c>
      <c r="C24" s="40" t="s">
        <v>118</v>
      </c>
      <c r="D24" s="41">
        <v>242</v>
      </c>
      <c r="E24" s="41">
        <v>213</v>
      </c>
      <c r="F24" s="31">
        <f t="shared" si="2"/>
        <v>455</v>
      </c>
      <c r="G24" s="236"/>
    </row>
    <row r="25" spans="1:7" ht="15.75" customHeight="1">
      <c r="A25" s="32"/>
      <c r="B25" s="243" t="s">
        <v>121</v>
      </c>
      <c r="C25" s="234"/>
      <c r="D25" s="35">
        <f t="shared" ref="D25:E25" si="3">SUM(D19:D24)</f>
        <v>8565</v>
      </c>
      <c r="E25" s="35">
        <f t="shared" si="3"/>
        <v>7990</v>
      </c>
      <c r="F25" s="34">
        <f t="shared" si="2"/>
        <v>16555</v>
      </c>
      <c r="G25" s="237"/>
    </row>
    <row r="26" spans="1:7" ht="15.75" customHeight="1">
      <c r="A26" s="126"/>
      <c r="B26" s="126"/>
      <c r="C26" s="126"/>
      <c r="D26" s="126"/>
      <c r="E26" s="126"/>
      <c r="F26" s="126"/>
    </row>
    <row r="27" spans="1:7" ht="15.75" customHeight="1">
      <c r="A27" s="107"/>
      <c r="B27" s="108" t="s">
        <v>249</v>
      </c>
      <c r="D27" s="108"/>
      <c r="E27" s="108"/>
      <c r="F27" s="108"/>
    </row>
    <row r="28" spans="1:7" ht="15.75" customHeight="1">
      <c r="A28" s="105">
        <f>COUNTA(D30:E35)</f>
        <v>12</v>
      </c>
      <c r="B28" s="252" t="s">
        <v>95</v>
      </c>
      <c r="C28" s="234"/>
      <c r="D28" s="129" t="s">
        <v>246</v>
      </c>
      <c r="E28" s="129" t="s">
        <v>247</v>
      </c>
      <c r="F28" s="129" t="s">
        <v>250</v>
      </c>
      <c r="G28" s="104" t="s">
        <v>98</v>
      </c>
    </row>
    <row r="29" spans="1:7" ht="15.75" customHeight="1">
      <c r="A29" s="25">
        <v>12</v>
      </c>
      <c r="B29" s="250" t="s">
        <v>99</v>
      </c>
      <c r="C29" s="237"/>
      <c r="D29" s="50" t="s">
        <v>100</v>
      </c>
      <c r="E29" s="50" t="s">
        <v>101</v>
      </c>
      <c r="F29" s="50" t="s">
        <v>102</v>
      </c>
      <c r="G29" s="61" t="s">
        <v>178</v>
      </c>
    </row>
    <row r="30" spans="1:7" ht="15.75" customHeight="1">
      <c r="A30" s="27"/>
      <c r="B30" s="28">
        <v>1</v>
      </c>
      <c r="C30" s="37" t="s">
        <v>103</v>
      </c>
      <c r="D30" s="38">
        <v>427</v>
      </c>
      <c r="E30" s="38">
        <v>379</v>
      </c>
      <c r="F30" s="31">
        <f t="shared" ref="F30:F36" si="4">IFERROR(D30/E30*100, "-")</f>
        <v>112.66490765171504</v>
      </c>
      <c r="G30" s="254"/>
    </row>
    <row r="31" spans="1:7" ht="15.75" customHeight="1">
      <c r="A31" s="27"/>
      <c r="B31" s="28">
        <v>2</v>
      </c>
      <c r="C31" s="37" t="s">
        <v>106</v>
      </c>
      <c r="D31" s="38">
        <v>235</v>
      </c>
      <c r="E31" s="38">
        <v>206</v>
      </c>
      <c r="F31" s="31">
        <f t="shared" si="4"/>
        <v>114.07766990291262</v>
      </c>
      <c r="G31" s="236"/>
    </row>
    <row r="32" spans="1:7" ht="15.75" customHeight="1">
      <c r="A32" s="27"/>
      <c r="B32" s="28">
        <v>3</v>
      </c>
      <c r="C32" s="37" t="s">
        <v>109</v>
      </c>
      <c r="D32" s="38">
        <v>580</v>
      </c>
      <c r="E32" s="38">
        <v>537</v>
      </c>
      <c r="F32" s="31">
        <f t="shared" si="4"/>
        <v>108.0074487895717</v>
      </c>
      <c r="G32" s="236"/>
    </row>
    <row r="33" spans="1:7" ht="15.75" customHeight="1">
      <c r="A33" s="27"/>
      <c r="B33" s="28">
        <v>4</v>
      </c>
      <c r="C33" s="37" t="s">
        <v>112</v>
      </c>
      <c r="D33" s="38">
        <v>2178</v>
      </c>
      <c r="E33" s="38">
        <v>2060</v>
      </c>
      <c r="F33" s="31">
        <f t="shared" si="4"/>
        <v>105.72815533980582</v>
      </c>
      <c r="G33" s="236"/>
    </row>
    <row r="34" spans="1:7" ht="15.75" customHeight="1">
      <c r="A34" s="27"/>
      <c r="B34" s="28">
        <v>5</v>
      </c>
      <c r="C34" s="37" t="s">
        <v>115</v>
      </c>
      <c r="D34" s="38">
        <v>4903</v>
      </c>
      <c r="E34" s="38">
        <v>4595</v>
      </c>
      <c r="F34" s="31">
        <f t="shared" si="4"/>
        <v>106.70293797606094</v>
      </c>
      <c r="G34" s="236"/>
    </row>
    <row r="35" spans="1:7" ht="15.75" customHeight="1">
      <c r="A35" s="27"/>
      <c r="B35" s="39">
        <v>6</v>
      </c>
      <c r="C35" s="40" t="s">
        <v>118</v>
      </c>
      <c r="D35" s="41">
        <v>242</v>
      </c>
      <c r="E35" s="41">
        <v>213</v>
      </c>
      <c r="F35" s="31">
        <f t="shared" si="4"/>
        <v>113.6150234741784</v>
      </c>
      <c r="G35" s="236"/>
    </row>
    <row r="36" spans="1:7" ht="15.75" customHeight="1">
      <c r="A36" s="32"/>
      <c r="B36" s="243" t="s">
        <v>121</v>
      </c>
      <c r="C36" s="234"/>
      <c r="D36" s="35">
        <f t="shared" ref="D36:E36" si="5">SUM(D30:D35)</f>
        <v>8565</v>
      </c>
      <c r="E36" s="35">
        <f t="shared" si="5"/>
        <v>7990</v>
      </c>
      <c r="F36" s="34">
        <f t="shared" si="4"/>
        <v>107.1964956195244</v>
      </c>
      <c r="G36" s="237"/>
    </row>
    <row r="37" spans="1:7" ht="15.75" customHeight="1"/>
    <row r="38" spans="1:7" ht="15.75" customHeight="1"/>
    <row r="39" spans="1:7" ht="15.75" customHeight="1">
      <c r="B39" s="107" t="s">
        <v>251</v>
      </c>
      <c r="C39" s="107"/>
      <c r="D39" s="107"/>
      <c r="E39" s="107"/>
    </row>
    <row r="40" spans="1:7" ht="15.75" customHeight="1">
      <c r="A40" s="3">
        <f>COUNTA(D43:E52)</f>
        <v>0</v>
      </c>
      <c r="B40" s="271" t="s">
        <v>252</v>
      </c>
      <c r="C40" s="245"/>
      <c r="D40" s="272" t="s">
        <v>207</v>
      </c>
      <c r="E40" s="234"/>
      <c r="F40" s="273" t="s">
        <v>98</v>
      </c>
    </row>
    <row r="41" spans="1:7" ht="15.75" customHeight="1">
      <c r="A41" s="3">
        <v>20</v>
      </c>
      <c r="B41" s="246"/>
      <c r="C41" s="237"/>
      <c r="D41" s="130" t="s">
        <v>219</v>
      </c>
      <c r="E41" s="130" t="s">
        <v>206</v>
      </c>
      <c r="F41" s="240"/>
    </row>
    <row r="42" spans="1:7" ht="15.75" customHeight="1">
      <c r="B42" s="250" t="s">
        <v>99</v>
      </c>
      <c r="C42" s="237"/>
      <c r="D42" s="131" t="s">
        <v>100</v>
      </c>
      <c r="E42" s="131" t="s">
        <v>101</v>
      </c>
      <c r="F42" s="61" t="s">
        <v>102</v>
      </c>
    </row>
    <row r="43" spans="1:7" ht="15.75" customHeight="1">
      <c r="B43" s="132">
        <v>1</v>
      </c>
      <c r="C43" s="133" t="s">
        <v>253</v>
      </c>
      <c r="D43" s="134"/>
      <c r="E43" s="135"/>
      <c r="F43" s="274"/>
    </row>
    <row r="44" spans="1:7" ht="15.75" customHeight="1">
      <c r="B44" s="132">
        <v>2</v>
      </c>
      <c r="C44" s="136" t="s">
        <v>254</v>
      </c>
      <c r="D44" s="137"/>
      <c r="E44" s="138"/>
      <c r="F44" s="236"/>
    </row>
    <row r="45" spans="1:7" ht="15.75" customHeight="1">
      <c r="B45" s="132">
        <v>3</v>
      </c>
      <c r="C45" s="139" t="s">
        <v>255</v>
      </c>
      <c r="D45" s="137"/>
      <c r="E45" s="138"/>
      <c r="F45" s="236"/>
    </row>
    <row r="46" spans="1:7" ht="15.75" customHeight="1">
      <c r="B46" s="132">
        <v>4</v>
      </c>
      <c r="C46" s="133" t="s">
        <v>256</v>
      </c>
      <c r="D46" s="137"/>
      <c r="E46" s="138"/>
      <c r="F46" s="236"/>
    </row>
    <row r="47" spans="1:7" ht="15.75" customHeight="1">
      <c r="B47" s="132">
        <v>5</v>
      </c>
      <c r="C47" s="133" t="s">
        <v>257</v>
      </c>
      <c r="D47" s="137"/>
      <c r="E47" s="138"/>
      <c r="F47" s="236"/>
    </row>
    <row r="48" spans="1:7" ht="15.75" customHeight="1">
      <c r="B48" s="132">
        <v>6</v>
      </c>
      <c r="C48" s="133" t="s">
        <v>258</v>
      </c>
      <c r="D48" s="137"/>
      <c r="E48" s="138"/>
      <c r="F48" s="236"/>
    </row>
    <row r="49" spans="2:6" ht="15.75" customHeight="1">
      <c r="B49" s="132">
        <v>7</v>
      </c>
      <c r="C49" s="133" t="s">
        <v>259</v>
      </c>
      <c r="D49" s="137"/>
      <c r="E49" s="138"/>
      <c r="F49" s="236"/>
    </row>
    <row r="50" spans="2:6" ht="15.75" customHeight="1">
      <c r="B50" s="132">
        <v>8</v>
      </c>
      <c r="C50" s="133" t="s">
        <v>260</v>
      </c>
      <c r="D50" s="137"/>
      <c r="E50" s="138"/>
      <c r="F50" s="236"/>
    </row>
    <row r="51" spans="2:6" ht="15.75" customHeight="1">
      <c r="B51" s="132">
        <v>9</v>
      </c>
      <c r="C51" s="133" t="s">
        <v>261</v>
      </c>
      <c r="D51" s="137"/>
      <c r="E51" s="138"/>
      <c r="F51" s="236"/>
    </row>
    <row r="52" spans="2:6" ht="15.75" customHeight="1">
      <c r="B52" s="132">
        <v>10</v>
      </c>
      <c r="C52" s="133" t="s">
        <v>262</v>
      </c>
      <c r="D52" s="140"/>
      <c r="E52" s="141"/>
      <c r="F52" s="236"/>
    </row>
    <row r="53" spans="2:6" ht="15.75" customHeight="1">
      <c r="B53" s="243" t="s">
        <v>121</v>
      </c>
      <c r="C53" s="234"/>
      <c r="D53" s="142">
        <f t="shared" ref="D53:E53" si="6">SUM(D43:D52)</f>
        <v>0</v>
      </c>
      <c r="E53" s="142">
        <f t="shared" si="6"/>
        <v>0</v>
      </c>
      <c r="F53" s="237"/>
    </row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2">
    <mergeCell ref="B42:C42"/>
    <mergeCell ref="B53:C53"/>
    <mergeCell ref="D40:E40"/>
    <mergeCell ref="F40:F41"/>
    <mergeCell ref="F43:F53"/>
    <mergeCell ref="B7:C7"/>
    <mergeCell ref="G8:G14"/>
    <mergeCell ref="B29:C29"/>
    <mergeCell ref="B36:C36"/>
    <mergeCell ref="B40:C41"/>
    <mergeCell ref="B14:C14"/>
    <mergeCell ref="B17:C17"/>
    <mergeCell ref="B18:C18"/>
    <mergeCell ref="G19:G25"/>
    <mergeCell ref="B25:C25"/>
    <mergeCell ref="B28:C28"/>
    <mergeCell ref="G30:G36"/>
    <mergeCell ref="B1:H1"/>
    <mergeCell ref="I1:I3"/>
    <mergeCell ref="B2:G2"/>
    <mergeCell ref="B3:H3"/>
    <mergeCell ref="B6:C6"/>
  </mergeCells>
  <hyperlinks>
    <hyperlink ref="H2" location="'Menu Utama'!A1" xr:uid="{00000000-0004-0000-0500-000000000000}"/>
  </hyperlinks>
  <printOptions horizontalCentered="1" gridLines="1"/>
  <pageMargins left="0.7" right="0.7" top="0.75" bottom="0.75" header="0" footer="0"/>
  <pageSetup paperSize="5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1000"/>
  <sheetViews>
    <sheetView showGridLines="0" topLeftCell="B1" workbookViewId="0"/>
  </sheetViews>
  <sheetFormatPr defaultColWidth="12.6640625" defaultRowHeight="15" customHeight="1"/>
  <cols>
    <col min="1" max="1" width="20.6640625" hidden="1" customWidth="1"/>
    <col min="2" max="2" width="3.77734375" customWidth="1"/>
    <col min="3" max="3" width="26.88671875" customWidth="1"/>
    <col min="4" max="4" width="15.44140625" customWidth="1"/>
    <col min="8" max="8" width="9.33203125" customWidth="1"/>
    <col min="9" max="9" width="1.44140625" customWidth="1"/>
  </cols>
  <sheetData>
    <row r="1" spans="1:9" ht="7.5" customHeight="1">
      <c r="B1" s="227"/>
      <c r="C1" s="228"/>
      <c r="D1" s="228"/>
      <c r="E1" s="228"/>
      <c r="F1" s="228"/>
      <c r="G1" s="228"/>
      <c r="H1" s="228"/>
      <c r="I1" s="229"/>
    </row>
    <row r="2" spans="1:9" ht="51" customHeight="1">
      <c r="B2" s="230" t="s">
        <v>263</v>
      </c>
      <c r="C2" s="228"/>
      <c r="D2" s="228"/>
      <c r="E2" s="228"/>
      <c r="F2" s="228"/>
      <c r="G2" s="228"/>
      <c r="H2" s="20" t="s">
        <v>83</v>
      </c>
      <c r="I2" s="228"/>
    </row>
    <row r="3" spans="1:9" ht="9" customHeight="1">
      <c r="B3" s="227"/>
      <c r="C3" s="228"/>
      <c r="D3" s="228"/>
      <c r="E3" s="228"/>
      <c r="F3" s="228"/>
      <c r="G3" s="228"/>
      <c r="H3" s="228"/>
      <c r="I3" s="228"/>
    </row>
    <row r="4" spans="1:9" ht="15.75" customHeight="1"/>
    <row r="5" spans="1:9" ht="15.75" customHeight="1">
      <c r="A5" s="126"/>
      <c r="B5" s="109" t="s">
        <v>264</v>
      </c>
      <c r="D5" s="109"/>
      <c r="E5" s="109"/>
      <c r="F5" s="126"/>
    </row>
    <row r="6" spans="1:9" ht="30" customHeight="1">
      <c r="A6" s="143">
        <f>COUNTA(D9:E14)</f>
        <v>12</v>
      </c>
      <c r="B6" s="284" t="s">
        <v>95</v>
      </c>
      <c r="C6" s="245"/>
      <c r="D6" s="285" t="s">
        <v>265</v>
      </c>
      <c r="E6" s="234"/>
      <c r="F6" s="273" t="s">
        <v>98</v>
      </c>
    </row>
    <row r="7" spans="1:9" ht="13.5" customHeight="1">
      <c r="A7" s="143">
        <v>12</v>
      </c>
      <c r="B7" s="246"/>
      <c r="C7" s="237"/>
      <c r="D7" s="144" t="s">
        <v>266</v>
      </c>
      <c r="E7" s="144" t="s">
        <v>267</v>
      </c>
      <c r="F7" s="240"/>
    </row>
    <row r="8" spans="1:9" ht="15.75" customHeight="1">
      <c r="A8" s="25"/>
      <c r="B8" s="250" t="s">
        <v>99</v>
      </c>
      <c r="C8" s="237"/>
      <c r="D8" s="50" t="s">
        <v>100</v>
      </c>
      <c r="E8" s="50" t="s">
        <v>101</v>
      </c>
      <c r="F8" s="61" t="s">
        <v>102</v>
      </c>
    </row>
    <row r="9" spans="1:9" ht="15.75" customHeight="1">
      <c r="A9" s="27"/>
      <c r="B9" s="28">
        <v>1</v>
      </c>
      <c r="C9" s="37" t="s">
        <v>103</v>
      </c>
      <c r="D9" s="56">
        <v>0</v>
      </c>
      <c r="E9" s="56">
        <v>1</v>
      </c>
      <c r="F9" s="286"/>
    </row>
    <row r="10" spans="1:9" ht="15.75" customHeight="1">
      <c r="A10" s="27"/>
      <c r="B10" s="28">
        <v>2</v>
      </c>
      <c r="C10" s="37" t="s">
        <v>106</v>
      </c>
      <c r="D10" s="56">
        <v>0</v>
      </c>
      <c r="E10" s="56">
        <v>0</v>
      </c>
      <c r="F10" s="269"/>
    </row>
    <row r="11" spans="1:9" ht="15.75" customHeight="1">
      <c r="A11" s="27"/>
      <c r="B11" s="28">
        <v>3</v>
      </c>
      <c r="C11" s="37" t="s">
        <v>109</v>
      </c>
      <c r="D11" s="56">
        <v>0</v>
      </c>
      <c r="E11" s="56">
        <v>0</v>
      </c>
      <c r="F11" s="269"/>
    </row>
    <row r="12" spans="1:9" ht="15.75" customHeight="1">
      <c r="A12" s="27"/>
      <c r="B12" s="28">
        <v>4</v>
      </c>
      <c r="C12" s="37" t="s">
        <v>112</v>
      </c>
      <c r="D12" s="56">
        <v>0</v>
      </c>
      <c r="E12" s="56">
        <v>2</v>
      </c>
      <c r="F12" s="269"/>
    </row>
    <row r="13" spans="1:9" ht="15.75" customHeight="1">
      <c r="A13" s="27"/>
      <c r="B13" s="28">
        <v>5</v>
      </c>
      <c r="C13" s="37" t="s">
        <v>115</v>
      </c>
      <c r="D13" s="56">
        <v>1</v>
      </c>
      <c r="E13" s="56">
        <v>4</v>
      </c>
      <c r="F13" s="269"/>
    </row>
    <row r="14" spans="1:9" ht="15.75" customHeight="1">
      <c r="A14" s="27"/>
      <c r="B14" s="39">
        <v>6</v>
      </c>
      <c r="C14" s="40" t="s">
        <v>118</v>
      </c>
      <c r="D14" s="56">
        <v>0</v>
      </c>
      <c r="E14" s="56">
        <v>0</v>
      </c>
      <c r="F14" s="269"/>
    </row>
    <row r="15" spans="1:9" ht="15.75" customHeight="1">
      <c r="A15" s="32"/>
      <c r="B15" s="243" t="s">
        <v>121</v>
      </c>
      <c r="C15" s="234"/>
      <c r="D15" s="145">
        <f t="shared" ref="D15:E15" si="0">SUM(D9:D14)</f>
        <v>1</v>
      </c>
      <c r="E15" s="145">
        <f t="shared" si="0"/>
        <v>7</v>
      </c>
      <c r="F15" s="240"/>
    </row>
    <row r="16" spans="1:9" ht="15.75" customHeight="1">
      <c r="A16" s="126"/>
      <c r="B16" s="126"/>
      <c r="C16" s="126"/>
      <c r="D16" s="126"/>
      <c r="E16" s="126"/>
      <c r="F16" s="126"/>
    </row>
    <row r="17" spans="1:6" ht="15.75" customHeight="1">
      <c r="A17" s="126"/>
      <c r="B17" s="126"/>
      <c r="C17" s="126"/>
      <c r="D17" s="126"/>
      <c r="E17" s="126"/>
      <c r="F17" s="126"/>
    </row>
    <row r="18" spans="1:6" ht="15.75" customHeight="1">
      <c r="A18" s="126"/>
      <c r="B18" s="109" t="s">
        <v>268</v>
      </c>
      <c r="D18" s="109"/>
      <c r="E18" s="109"/>
      <c r="F18" s="126"/>
    </row>
    <row r="19" spans="1:6" ht="26.25" customHeight="1">
      <c r="A19" s="146">
        <f>COUNTA(D22:E27)</f>
        <v>7</v>
      </c>
      <c r="B19" s="287" t="s">
        <v>95</v>
      </c>
      <c r="C19" s="245"/>
      <c r="D19" s="288" t="s">
        <v>269</v>
      </c>
      <c r="E19" s="234"/>
      <c r="F19" s="273" t="s">
        <v>98</v>
      </c>
    </row>
    <row r="20" spans="1:6" ht="14.25" customHeight="1">
      <c r="A20" s="146">
        <v>12</v>
      </c>
      <c r="B20" s="246"/>
      <c r="C20" s="237"/>
      <c r="D20" s="147" t="s">
        <v>266</v>
      </c>
      <c r="E20" s="147" t="s">
        <v>267</v>
      </c>
      <c r="F20" s="240"/>
    </row>
    <row r="21" spans="1:6" ht="15.75" customHeight="1">
      <c r="A21" s="25"/>
      <c r="B21" s="250" t="s">
        <v>99</v>
      </c>
      <c r="C21" s="237"/>
      <c r="D21" s="50" t="s">
        <v>100</v>
      </c>
      <c r="E21" s="50" t="s">
        <v>101</v>
      </c>
      <c r="F21" s="61" t="s">
        <v>102</v>
      </c>
    </row>
    <row r="22" spans="1:6" ht="15.75" customHeight="1">
      <c r="A22" s="27"/>
      <c r="B22" s="28">
        <v>1</v>
      </c>
      <c r="C22" s="37" t="s">
        <v>103</v>
      </c>
      <c r="D22" s="56">
        <v>1</v>
      </c>
      <c r="E22" s="56"/>
      <c r="F22" s="286"/>
    </row>
    <row r="23" spans="1:6" ht="15.75" customHeight="1">
      <c r="A23" s="27"/>
      <c r="B23" s="28">
        <v>2</v>
      </c>
      <c r="C23" s="37" t="s">
        <v>106</v>
      </c>
      <c r="D23" s="56">
        <v>1</v>
      </c>
      <c r="E23" s="56"/>
      <c r="F23" s="269"/>
    </row>
    <row r="24" spans="1:6" ht="15.75" customHeight="1">
      <c r="A24" s="27"/>
      <c r="B24" s="28">
        <v>3</v>
      </c>
      <c r="C24" s="37" t="s">
        <v>109</v>
      </c>
      <c r="D24" s="56">
        <v>1</v>
      </c>
      <c r="E24" s="56"/>
      <c r="F24" s="269"/>
    </row>
    <row r="25" spans="1:6" ht="15.75" customHeight="1">
      <c r="A25" s="27"/>
      <c r="B25" s="28">
        <v>4</v>
      </c>
      <c r="C25" s="37" t="s">
        <v>112</v>
      </c>
      <c r="D25" s="56">
        <v>2</v>
      </c>
      <c r="E25" s="56"/>
      <c r="F25" s="269"/>
    </row>
    <row r="26" spans="1:6" ht="15.75" customHeight="1">
      <c r="A26" s="27"/>
      <c r="B26" s="28">
        <v>5</v>
      </c>
      <c r="C26" s="37" t="s">
        <v>115</v>
      </c>
      <c r="D26" s="56">
        <v>2</v>
      </c>
      <c r="E26" s="56">
        <v>3</v>
      </c>
      <c r="F26" s="269"/>
    </row>
    <row r="27" spans="1:6" ht="15.75" customHeight="1">
      <c r="A27" s="27"/>
      <c r="B27" s="39">
        <v>6</v>
      </c>
      <c r="C27" s="40" t="s">
        <v>118</v>
      </c>
      <c r="D27" s="56">
        <v>1</v>
      </c>
      <c r="E27" s="56"/>
      <c r="F27" s="269"/>
    </row>
    <row r="28" spans="1:6" ht="15.75" customHeight="1">
      <c r="A28" s="32"/>
      <c r="B28" s="243" t="s">
        <v>121</v>
      </c>
      <c r="C28" s="234"/>
      <c r="D28" s="148">
        <f t="shared" ref="D28:E28" si="1">SUM(D22:D27)</f>
        <v>8</v>
      </c>
      <c r="E28" s="148">
        <f t="shared" si="1"/>
        <v>3</v>
      </c>
      <c r="F28" s="240"/>
    </row>
    <row r="29" spans="1:6" ht="15.75" customHeight="1">
      <c r="A29" s="126"/>
      <c r="B29" s="126"/>
      <c r="C29" s="126"/>
      <c r="D29" s="126"/>
      <c r="E29" s="126"/>
      <c r="F29" s="126"/>
    </row>
    <row r="30" spans="1:6" ht="15.75" customHeight="1">
      <c r="A30" s="126"/>
      <c r="B30" s="126"/>
      <c r="C30" s="126"/>
      <c r="D30" s="126"/>
      <c r="E30" s="126"/>
      <c r="F30" s="126"/>
    </row>
    <row r="31" spans="1:6" ht="15.75" customHeight="1">
      <c r="A31" s="126"/>
      <c r="B31" s="109" t="s">
        <v>270</v>
      </c>
      <c r="D31" s="109"/>
      <c r="E31" s="109"/>
      <c r="F31" s="126"/>
    </row>
    <row r="32" spans="1:6" ht="24" customHeight="1">
      <c r="A32" s="146">
        <f>COUNTA(D35:E40)</f>
        <v>12</v>
      </c>
      <c r="B32" s="287" t="s">
        <v>95</v>
      </c>
      <c r="C32" s="245"/>
      <c r="D32" s="285" t="s">
        <v>271</v>
      </c>
      <c r="E32" s="234"/>
      <c r="F32" s="273" t="s">
        <v>98</v>
      </c>
    </row>
    <row r="33" spans="1:6" ht="13.5" customHeight="1">
      <c r="A33" s="146">
        <v>12</v>
      </c>
      <c r="B33" s="246"/>
      <c r="C33" s="237"/>
      <c r="D33" s="144" t="s">
        <v>272</v>
      </c>
      <c r="E33" s="144" t="s">
        <v>267</v>
      </c>
      <c r="F33" s="240"/>
    </row>
    <row r="34" spans="1:6" ht="15.75" customHeight="1">
      <c r="A34" s="25"/>
      <c r="B34" s="250" t="s">
        <v>99</v>
      </c>
      <c r="C34" s="237"/>
      <c r="D34" s="50" t="s">
        <v>100</v>
      </c>
      <c r="E34" s="50" t="s">
        <v>101</v>
      </c>
      <c r="F34" s="61" t="s">
        <v>102</v>
      </c>
    </row>
    <row r="35" spans="1:6" ht="15.75" customHeight="1">
      <c r="A35" s="27"/>
      <c r="B35" s="28">
        <v>1</v>
      </c>
      <c r="C35" s="37" t="s">
        <v>103</v>
      </c>
      <c r="D35" s="56">
        <v>0</v>
      </c>
      <c r="E35" s="56">
        <v>0</v>
      </c>
      <c r="F35" s="286"/>
    </row>
    <row r="36" spans="1:6" ht="15.75" customHeight="1">
      <c r="A36" s="27"/>
      <c r="B36" s="28">
        <v>2</v>
      </c>
      <c r="C36" s="37" t="s">
        <v>106</v>
      </c>
      <c r="D36" s="56">
        <v>0</v>
      </c>
      <c r="E36" s="56">
        <v>0</v>
      </c>
      <c r="F36" s="269"/>
    </row>
    <row r="37" spans="1:6" ht="15.75" customHeight="1">
      <c r="A37" s="27"/>
      <c r="B37" s="28">
        <v>3</v>
      </c>
      <c r="C37" s="37" t="s">
        <v>109</v>
      </c>
      <c r="D37" s="56">
        <v>1</v>
      </c>
      <c r="E37" s="56">
        <v>0</v>
      </c>
      <c r="F37" s="269"/>
    </row>
    <row r="38" spans="1:6" ht="15.75" customHeight="1">
      <c r="A38" s="27"/>
      <c r="B38" s="28">
        <v>4</v>
      </c>
      <c r="C38" s="37" t="s">
        <v>112</v>
      </c>
      <c r="D38" s="56">
        <v>0</v>
      </c>
      <c r="E38" s="56">
        <v>0</v>
      </c>
      <c r="F38" s="269"/>
    </row>
    <row r="39" spans="1:6" ht="15.75" customHeight="1">
      <c r="A39" s="27"/>
      <c r="B39" s="28">
        <v>5</v>
      </c>
      <c r="C39" s="37" t="s">
        <v>115</v>
      </c>
      <c r="D39" s="56">
        <v>2</v>
      </c>
      <c r="E39" s="56">
        <v>2</v>
      </c>
      <c r="F39" s="269"/>
    </row>
    <row r="40" spans="1:6" ht="15.75" customHeight="1">
      <c r="A40" s="27"/>
      <c r="B40" s="39">
        <v>6</v>
      </c>
      <c r="C40" s="40" t="s">
        <v>118</v>
      </c>
      <c r="D40" s="56">
        <v>0</v>
      </c>
      <c r="E40" s="56">
        <v>0</v>
      </c>
      <c r="F40" s="269"/>
    </row>
    <row r="41" spans="1:6" ht="15.75" customHeight="1">
      <c r="A41" s="32"/>
      <c r="B41" s="243" t="s">
        <v>121</v>
      </c>
      <c r="C41" s="234"/>
      <c r="D41" s="149">
        <f t="shared" ref="D41:E41" si="2">SUM(D35:D40)</f>
        <v>3</v>
      </c>
      <c r="E41" s="149">
        <f t="shared" si="2"/>
        <v>2</v>
      </c>
      <c r="F41" s="240"/>
    </row>
    <row r="42" spans="1:6" ht="15.75" customHeight="1">
      <c r="A42" s="126"/>
      <c r="B42" s="126"/>
      <c r="C42" s="126"/>
      <c r="D42" s="126"/>
      <c r="E42" s="126"/>
      <c r="F42" s="126"/>
    </row>
    <row r="43" spans="1:6" ht="15.75" customHeight="1">
      <c r="A43" s="126"/>
      <c r="B43" s="126"/>
      <c r="C43" s="126"/>
      <c r="D43" s="126"/>
      <c r="E43" s="126"/>
      <c r="F43" s="126"/>
    </row>
    <row r="44" spans="1:6" ht="15.75" customHeight="1">
      <c r="A44" s="126"/>
      <c r="B44" s="109" t="s">
        <v>273</v>
      </c>
      <c r="D44" s="109"/>
      <c r="E44" s="109"/>
      <c r="F44" s="126"/>
    </row>
    <row r="45" spans="1:6" ht="28.5" customHeight="1">
      <c r="A45" s="146">
        <f>COUNTA(D48:E53)</f>
        <v>12</v>
      </c>
      <c r="B45" s="287" t="s">
        <v>95</v>
      </c>
      <c r="C45" s="245"/>
      <c r="D45" s="285" t="s">
        <v>274</v>
      </c>
      <c r="E45" s="234"/>
      <c r="F45" s="273" t="s">
        <v>98</v>
      </c>
    </row>
    <row r="46" spans="1:6" ht="13.5" customHeight="1">
      <c r="A46" s="146">
        <v>12</v>
      </c>
      <c r="B46" s="246"/>
      <c r="C46" s="237"/>
      <c r="D46" s="144" t="s">
        <v>272</v>
      </c>
      <c r="E46" s="144" t="s">
        <v>267</v>
      </c>
      <c r="F46" s="240"/>
    </row>
    <row r="47" spans="1:6" ht="15.75" customHeight="1">
      <c r="A47" s="25"/>
      <c r="B47" s="250" t="s">
        <v>99</v>
      </c>
      <c r="C47" s="237"/>
      <c r="D47" s="50" t="s">
        <v>100</v>
      </c>
      <c r="E47" s="50" t="s">
        <v>101</v>
      </c>
      <c r="F47" s="61" t="s">
        <v>102</v>
      </c>
    </row>
    <row r="48" spans="1:6" ht="15.75" customHeight="1">
      <c r="A48" s="27"/>
      <c r="B48" s="28">
        <v>1</v>
      </c>
      <c r="C48" s="37" t="s">
        <v>103</v>
      </c>
      <c r="D48" s="150">
        <v>0</v>
      </c>
      <c r="E48" s="150">
        <v>0</v>
      </c>
      <c r="F48" s="286"/>
    </row>
    <row r="49" spans="1:6" ht="15.75" customHeight="1">
      <c r="A49" s="27"/>
      <c r="B49" s="28">
        <v>2</v>
      </c>
      <c r="C49" s="37" t="s">
        <v>106</v>
      </c>
      <c r="D49" s="150">
        <v>0</v>
      </c>
      <c r="E49" s="150">
        <v>0</v>
      </c>
      <c r="F49" s="269"/>
    </row>
    <row r="50" spans="1:6" ht="15.75" customHeight="1">
      <c r="A50" s="27"/>
      <c r="B50" s="28">
        <v>3</v>
      </c>
      <c r="C50" s="37" t="s">
        <v>109</v>
      </c>
      <c r="D50" s="150">
        <v>0</v>
      </c>
      <c r="E50" s="150">
        <v>0</v>
      </c>
      <c r="F50" s="269"/>
    </row>
    <row r="51" spans="1:6" ht="15.75" customHeight="1">
      <c r="A51" s="27"/>
      <c r="B51" s="28">
        <v>4</v>
      </c>
      <c r="C51" s="37" t="s">
        <v>112</v>
      </c>
      <c r="D51" s="150">
        <v>0</v>
      </c>
      <c r="E51" s="150">
        <v>0</v>
      </c>
      <c r="F51" s="269"/>
    </row>
    <row r="52" spans="1:6" ht="15.75" customHeight="1">
      <c r="A52" s="27"/>
      <c r="B52" s="28">
        <v>5</v>
      </c>
      <c r="C52" s="37" t="s">
        <v>115</v>
      </c>
      <c r="D52" s="150">
        <v>2</v>
      </c>
      <c r="E52" s="150">
        <v>0</v>
      </c>
      <c r="F52" s="269"/>
    </row>
    <row r="53" spans="1:6" ht="15.75" customHeight="1">
      <c r="A53" s="27"/>
      <c r="B53" s="39">
        <v>6</v>
      </c>
      <c r="C53" s="40" t="s">
        <v>118</v>
      </c>
      <c r="D53" s="151">
        <v>0</v>
      </c>
      <c r="E53" s="150">
        <v>0</v>
      </c>
      <c r="F53" s="269"/>
    </row>
    <row r="54" spans="1:6" ht="15.75" customHeight="1">
      <c r="A54" s="32"/>
      <c r="B54" s="243" t="s">
        <v>121</v>
      </c>
      <c r="C54" s="234"/>
      <c r="D54" s="152">
        <f t="shared" ref="D54:E54" si="3">SUM(D48:D53)</f>
        <v>2</v>
      </c>
      <c r="E54" s="145">
        <f t="shared" si="3"/>
        <v>0</v>
      </c>
      <c r="F54" s="240"/>
    </row>
    <row r="55" spans="1:6" ht="15.75" customHeight="1">
      <c r="A55" s="126"/>
      <c r="B55" s="126"/>
      <c r="C55" s="126"/>
      <c r="D55" s="126"/>
      <c r="E55" s="126"/>
      <c r="F55" s="126"/>
    </row>
    <row r="56" spans="1:6" ht="15.75" customHeight="1">
      <c r="A56" s="126"/>
      <c r="B56" s="126"/>
      <c r="C56" s="126"/>
      <c r="D56" s="126"/>
      <c r="E56" s="126"/>
      <c r="F56" s="126"/>
    </row>
    <row r="57" spans="1:6" ht="15.75" customHeight="1">
      <c r="A57" s="126"/>
      <c r="B57" s="109" t="s">
        <v>275</v>
      </c>
      <c r="D57" s="109"/>
      <c r="E57" s="109"/>
      <c r="F57" s="126"/>
    </row>
    <row r="58" spans="1:6" ht="31.5" customHeight="1">
      <c r="A58" s="146">
        <f>COUNTA(D61:E66)</f>
        <v>12</v>
      </c>
      <c r="B58" s="287" t="s">
        <v>95</v>
      </c>
      <c r="C58" s="245"/>
      <c r="D58" s="289" t="s">
        <v>276</v>
      </c>
      <c r="E58" s="237"/>
      <c r="F58" s="273" t="s">
        <v>98</v>
      </c>
    </row>
    <row r="59" spans="1:6" ht="13.5" customHeight="1">
      <c r="A59" s="146">
        <v>12</v>
      </c>
      <c r="B59" s="246"/>
      <c r="C59" s="237"/>
      <c r="D59" s="153" t="s">
        <v>272</v>
      </c>
      <c r="E59" s="153" t="s">
        <v>267</v>
      </c>
      <c r="F59" s="240"/>
    </row>
    <row r="60" spans="1:6" ht="15.75" customHeight="1">
      <c r="A60" s="25"/>
      <c r="B60" s="250" t="s">
        <v>99</v>
      </c>
      <c r="C60" s="237"/>
      <c r="D60" s="50" t="s">
        <v>100</v>
      </c>
      <c r="E60" s="50" t="s">
        <v>101</v>
      </c>
      <c r="F60" s="61" t="s">
        <v>102</v>
      </c>
    </row>
    <row r="61" spans="1:6" ht="15.75" customHeight="1">
      <c r="A61" s="27"/>
      <c r="B61" s="28">
        <v>1</v>
      </c>
      <c r="C61" s="37" t="s">
        <v>103</v>
      </c>
      <c r="D61" s="154">
        <v>0</v>
      </c>
      <c r="E61" s="155">
        <v>0</v>
      </c>
      <c r="F61" s="286"/>
    </row>
    <row r="62" spans="1:6" ht="15.75" customHeight="1">
      <c r="A62" s="27"/>
      <c r="B62" s="28">
        <v>2</v>
      </c>
      <c r="C62" s="37" t="s">
        <v>106</v>
      </c>
      <c r="D62" s="154">
        <v>0</v>
      </c>
      <c r="E62" s="155">
        <v>0</v>
      </c>
      <c r="F62" s="269"/>
    </row>
    <row r="63" spans="1:6" ht="15.75" customHeight="1">
      <c r="A63" s="27"/>
      <c r="B63" s="28">
        <v>3</v>
      </c>
      <c r="C63" s="37" t="s">
        <v>109</v>
      </c>
      <c r="D63" s="154">
        <v>0</v>
      </c>
      <c r="E63" s="155">
        <v>0</v>
      </c>
      <c r="F63" s="269"/>
    </row>
    <row r="64" spans="1:6" ht="15.75" customHeight="1">
      <c r="A64" s="27"/>
      <c r="B64" s="28">
        <v>4</v>
      </c>
      <c r="C64" s="37" t="s">
        <v>112</v>
      </c>
      <c r="D64" s="154">
        <v>0</v>
      </c>
      <c r="E64" s="155">
        <v>0</v>
      </c>
      <c r="F64" s="269"/>
    </row>
    <row r="65" spans="1:6" ht="15.75" customHeight="1">
      <c r="A65" s="27"/>
      <c r="B65" s="28">
        <v>5</v>
      </c>
      <c r="C65" s="37" t="s">
        <v>115</v>
      </c>
      <c r="D65" s="154">
        <v>1</v>
      </c>
      <c r="E65" s="155">
        <v>1</v>
      </c>
      <c r="F65" s="269"/>
    </row>
    <row r="66" spans="1:6" ht="15.75" customHeight="1">
      <c r="A66" s="27"/>
      <c r="B66" s="39">
        <v>6</v>
      </c>
      <c r="C66" s="40" t="s">
        <v>118</v>
      </c>
      <c r="D66" s="154">
        <v>0</v>
      </c>
      <c r="E66" s="156">
        <v>0</v>
      </c>
      <c r="F66" s="269"/>
    </row>
    <row r="67" spans="1:6" ht="15.75" customHeight="1">
      <c r="A67" s="32"/>
      <c r="B67" s="243" t="s">
        <v>121</v>
      </c>
      <c r="C67" s="234"/>
      <c r="D67" s="157">
        <f t="shared" ref="D67:E67" si="4">SUM(D61:D66)</f>
        <v>1</v>
      </c>
      <c r="E67" s="157">
        <f t="shared" si="4"/>
        <v>1</v>
      </c>
      <c r="F67" s="240"/>
    </row>
    <row r="68" spans="1:6" ht="15.75" customHeight="1">
      <c r="A68" s="126"/>
      <c r="B68" s="126"/>
      <c r="C68" s="126"/>
      <c r="D68" s="126"/>
      <c r="E68" s="126"/>
      <c r="F68" s="126"/>
    </row>
    <row r="69" spans="1:6" ht="15.75" customHeight="1">
      <c r="A69" s="126"/>
      <c r="B69" s="126"/>
      <c r="C69" s="126"/>
      <c r="D69" s="126"/>
      <c r="E69" s="126"/>
      <c r="F69" s="126"/>
    </row>
    <row r="70" spans="1:6" ht="15.75" customHeight="1">
      <c r="A70" s="126"/>
      <c r="B70" s="109" t="s">
        <v>277</v>
      </c>
      <c r="D70" s="109"/>
      <c r="E70" s="126"/>
      <c r="F70" s="126"/>
    </row>
    <row r="71" spans="1:6" ht="13.5" customHeight="1">
      <c r="A71" s="158">
        <f>COUNTA(D73:D77)</f>
        <v>5</v>
      </c>
      <c r="B71" s="275" t="s">
        <v>95</v>
      </c>
      <c r="C71" s="234"/>
      <c r="D71" s="130" t="s">
        <v>198</v>
      </c>
      <c r="E71" s="159" t="s">
        <v>98</v>
      </c>
      <c r="F71" s="126"/>
    </row>
    <row r="72" spans="1:6" ht="15.75" customHeight="1">
      <c r="A72" s="25">
        <v>5</v>
      </c>
      <c r="B72" s="250" t="s">
        <v>99</v>
      </c>
      <c r="C72" s="237"/>
      <c r="D72" s="50" t="s">
        <v>100</v>
      </c>
      <c r="E72" s="61" t="s">
        <v>101</v>
      </c>
      <c r="F72" s="126"/>
    </row>
    <row r="73" spans="1:6" ht="15.75" customHeight="1">
      <c r="A73" s="160"/>
      <c r="B73" s="160">
        <v>1</v>
      </c>
      <c r="C73" s="161" t="s">
        <v>278</v>
      </c>
      <c r="D73" s="150">
        <v>10</v>
      </c>
      <c r="E73" s="278"/>
      <c r="F73" s="126"/>
    </row>
    <row r="74" spans="1:6" ht="15.75" customHeight="1">
      <c r="A74" s="160"/>
      <c r="B74" s="160">
        <v>2</v>
      </c>
      <c r="C74" s="161" t="s">
        <v>279</v>
      </c>
      <c r="D74" s="150">
        <v>4</v>
      </c>
      <c r="E74" s="236"/>
      <c r="F74" s="126"/>
    </row>
    <row r="75" spans="1:6" ht="15.75" customHeight="1">
      <c r="A75" s="160"/>
      <c r="B75" s="160">
        <v>3</v>
      </c>
      <c r="C75" s="161" t="s">
        <v>280</v>
      </c>
      <c r="D75" s="150">
        <v>18</v>
      </c>
      <c r="E75" s="236"/>
      <c r="F75" s="126"/>
    </row>
    <row r="76" spans="1:6" ht="15.75" customHeight="1">
      <c r="A76" s="160"/>
      <c r="B76" s="160">
        <v>4</v>
      </c>
      <c r="C76" s="161" t="s">
        <v>281</v>
      </c>
      <c r="D76" s="150">
        <v>0</v>
      </c>
      <c r="E76" s="236"/>
      <c r="F76" s="126"/>
    </row>
    <row r="77" spans="1:6" ht="15.75" customHeight="1">
      <c r="A77" s="160"/>
      <c r="B77" s="160">
        <v>5</v>
      </c>
      <c r="C77" s="162" t="s">
        <v>282</v>
      </c>
      <c r="D77" s="151">
        <v>0</v>
      </c>
      <c r="E77" s="236"/>
      <c r="F77" s="126"/>
    </row>
    <row r="78" spans="1:6" ht="15.75" customHeight="1">
      <c r="A78" s="32"/>
      <c r="B78" s="243" t="s">
        <v>121</v>
      </c>
      <c r="C78" s="234"/>
      <c r="D78" s="163">
        <f>SUM(D73:D77)</f>
        <v>32</v>
      </c>
      <c r="E78" s="237"/>
      <c r="F78" s="126"/>
    </row>
    <row r="79" spans="1:6" ht="15.75" customHeight="1">
      <c r="A79" s="126"/>
      <c r="B79" s="126"/>
      <c r="C79" s="126"/>
      <c r="D79" s="126"/>
      <c r="E79" s="126"/>
      <c r="F79" s="126"/>
    </row>
    <row r="80" spans="1:6" ht="15.75" customHeight="1">
      <c r="A80" s="126"/>
      <c r="B80" s="126"/>
      <c r="C80" s="126"/>
      <c r="D80" s="126"/>
      <c r="E80" s="126"/>
      <c r="F80" s="126"/>
    </row>
    <row r="81" spans="1:6" ht="15.75" customHeight="1">
      <c r="A81" s="126"/>
      <c r="B81" s="109" t="s">
        <v>283</v>
      </c>
      <c r="D81" s="109"/>
      <c r="E81" s="126"/>
      <c r="F81" s="126"/>
    </row>
    <row r="82" spans="1:6" ht="15" customHeight="1">
      <c r="A82" s="158">
        <f>COUNTA(D84:D86)</f>
        <v>2</v>
      </c>
      <c r="B82" s="275" t="s">
        <v>95</v>
      </c>
      <c r="C82" s="234"/>
      <c r="D82" s="130" t="s">
        <v>198</v>
      </c>
      <c r="E82" s="164" t="s">
        <v>98</v>
      </c>
      <c r="F82" s="126"/>
    </row>
    <row r="83" spans="1:6" ht="15.75" customHeight="1">
      <c r="A83" s="25">
        <v>3</v>
      </c>
      <c r="B83" s="250" t="s">
        <v>99</v>
      </c>
      <c r="C83" s="237"/>
      <c r="D83" s="50" t="s">
        <v>100</v>
      </c>
      <c r="E83" s="61" t="s">
        <v>101</v>
      </c>
      <c r="F83" s="126"/>
    </row>
    <row r="84" spans="1:6" ht="15.75" customHeight="1">
      <c r="A84" s="160"/>
      <c r="B84" s="160">
        <v>1</v>
      </c>
      <c r="C84" s="161" t="s">
        <v>278</v>
      </c>
      <c r="D84" s="165">
        <v>10</v>
      </c>
      <c r="E84" s="290"/>
      <c r="F84" s="126"/>
    </row>
    <row r="85" spans="1:6" ht="15.75" customHeight="1">
      <c r="A85" s="160"/>
      <c r="B85" s="160">
        <v>2</v>
      </c>
      <c r="C85" s="161" t="s">
        <v>284</v>
      </c>
      <c r="D85" s="165">
        <v>20</v>
      </c>
      <c r="E85" s="269"/>
      <c r="F85" s="126"/>
    </row>
    <row r="86" spans="1:6" ht="15.75" customHeight="1">
      <c r="A86" s="160"/>
      <c r="B86" s="160">
        <v>3</v>
      </c>
      <c r="C86" s="162" t="s">
        <v>285</v>
      </c>
      <c r="D86" s="166"/>
      <c r="E86" s="269"/>
      <c r="F86" s="126"/>
    </row>
    <row r="87" spans="1:6" ht="15.75" customHeight="1">
      <c r="A87" s="32"/>
      <c r="B87" s="243" t="s">
        <v>121</v>
      </c>
      <c r="C87" s="234"/>
      <c r="D87" s="167">
        <f>SUM(D84:D86)</f>
        <v>30</v>
      </c>
      <c r="E87" s="240"/>
      <c r="F87" s="126"/>
    </row>
    <row r="88" spans="1:6" ht="15.75" customHeight="1">
      <c r="A88" s="126"/>
      <c r="B88" s="126"/>
      <c r="C88" s="126"/>
      <c r="D88" s="126"/>
      <c r="E88" s="126"/>
      <c r="F88" s="126"/>
    </row>
    <row r="89" spans="1:6" ht="15.75" customHeight="1">
      <c r="A89" s="126"/>
      <c r="B89" s="126"/>
      <c r="C89" s="126"/>
      <c r="D89" s="126"/>
      <c r="E89" s="126"/>
      <c r="F89" s="126"/>
    </row>
    <row r="90" spans="1:6" ht="15.75" customHeight="1">
      <c r="A90" s="126"/>
      <c r="B90" s="108" t="s">
        <v>286</v>
      </c>
      <c r="D90" s="109"/>
      <c r="E90" s="126"/>
      <c r="F90" s="126"/>
    </row>
    <row r="91" spans="1:6" ht="15" customHeight="1">
      <c r="A91" s="158">
        <f>COUNTA(D93:D96)</f>
        <v>0</v>
      </c>
      <c r="B91" s="275" t="s">
        <v>95</v>
      </c>
      <c r="C91" s="234"/>
      <c r="D91" s="130" t="s">
        <v>198</v>
      </c>
      <c r="E91" s="159" t="s">
        <v>98</v>
      </c>
      <c r="F91" s="126"/>
    </row>
    <row r="92" spans="1:6" ht="15.75" customHeight="1">
      <c r="A92" s="25">
        <v>4</v>
      </c>
      <c r="B92" s="250" t="s">
        <v>99</v>
      </c>
      <c r="C92" s="237"/>
      <c r="D92" s="50" t="s">
        <v>100</v>
      </c>
      <c r="E92" s="51" t="s">
        <v>101</v>
      </c>
      <c r="F92" s="126"/>
    </row>
    <row r="93" spans="1:6" ht="15.75" customHeight="1">
      <c r="A93" s="160"/>
      <c r="B93" s="160">
        <v>1</v>
      </c>
      <c r="C93" s="161" t="s">
        <v>287</v>
      </c>
      <c r="D93" s="165"/>
      <c r="E93" s="276"/>
      <c r="F93" s="126"/>
    </row>
    <row r="94" spans="1:6" ht="15.75" customHeight="1">
      <c r="A94" s="160"/>
      <c r="B94" s="160">
        <v>2</v>
      </c>
      <c r="C94" s="161" t="s">
        <v>288</v>
      </c>
      <c r="D94" s="165"/>
      <c r="E94" s="236"/>
      <c r="F94" s="126"/>
    </row>
    <row r="95" spans="1:6" ht="15.75" customHeight="1">
      <c r="A95" s="160"/>
      <c r="B95" s="160">
        <v>3</v>
      </c>
      <c r="C95" s="161" t="s">
        <v>289</v>
      </c>
      <c r="D95" s="165"/>
      <c r="E95" s="236"/>
      <c r="F95" s="126"/>
    </row>
    <row r="96" spans="1:6" ht="15.75" customHeight="1">
      <c r="A96" s="160"/>
      <c r="B96" s="160">
        <v>4</v>
      </c>
      <c r="C96" s="162" t="s">
        <v>290</v>
      </c>
      <c r="D96" s="166"/>
      <c r="E96" s="236"/>
      <c r="F96" s="126"/>
    </row>
    <row r="97" spans="1:7" ht="15.75" customHeight="1">
      <c r="A97" s="32"/>
      <c r="B97" s="243" t="s">
        <v>121</v>
      </c>
      <c r="C97" s="234"/>
      <c r="D97" s="167">
        <f>SUM(D93:D96)</f>
        <v>0</v>
      </c>
      <c r="E97" s="237"/>
      <c r="F97" s="126"/>
    </row>
    <row r="98" spans="1:7" ht="15.75" customHeight="1">
      <c r="A98" s="126"/>
      <c r="B98" s="126"/>
      <c r="C98" s="126"/>
      <c r="D98" s="126"/>
      <c r="E98" s="126"/>
      <c r="F98" s="126"/>
    </row>
    <row r="99" spans="1:7" ht="15.75" customHeight="1">
      <c r="A99" s="126"/>
      <c r="B99" s="109" t="s">
        <v>291</v>
      </c>
      <c r="D99" s="109"/>
      <c r="E99" s="126"/>
      <c r="F99" s="126"/>
    </row>
    <row r="100" spans="1:7" ht="13.5" customHeight="1">
      <c r="A100" s="168">
        <f>COUNTA(D102:D106)</f>
        <v>0</v>
      </c>
      <c r="B100" s="277" t="s">
        <v>292</v>
      </c>
      <c r="C100" s="234"/>
      <c r="D100" s="169" t="s">
        <v>293</v>
      </c>
      <c r="E100" s="159" t="s">
        <v>98</v>
      </c>
      <c r="F100" s="126"/>
    </row>
    <row r="101" spans="1:7" ht="15.75" customHeight="1">
      <c r="A101" s="25">
        <v>5</v>
      </c>
      <c r="B101" s="250" t="s">
        <v>99</v>
      </c>
      <c r="C101" s="237"/>
      <c r="D101" s="50" t="s">
        <v>100</v>
      </c>
      <c r="E101" s="61" t="s">
        <v>101</v>
      </c>
      <c r="F101" s="126"/>
    </row>
    <row r="102" spans="1:7" ht="15.75" customHeight="1">
      <c r="A102" s="160"/>
      <c r="B102" s="160">
        <v>1</v>
      </c>
      <c r="C102" s="161" t="s">
        <v>294</v>
      </c>
      <c r="D102" s="165"/>
      <c r="E102" s="278"/>
      <c r="F102" s="126"/>
    </row>
    <row r="103" spans="1:7" ht="15.75" customHeight="1">
      <c r="A103" s="160"/>
      <c r="B103" s="160">
        <v>2</v>
      </c>
      <c r="C103" s="161" t="s">
        <v>295</v>
      </c>
      <c r="D103" s="165"/>
      <c r="E103" s="236"/>
      <c r="F103" s="126"/>
    </row>
    <row r="104" spans="1:7" ht="15.75" customHeight="1">
      <c r="A104" s="160"/>
      <c r="B104" s="160">
        <v>3</v>
      </c>
      <c r="C104" s="161" t="s">
        <v>296</v>
      </c>
      <c r="D104" s="165"/>
      <c r="E104" s="236"/>
      <c r="F104" s="126"/>
    </row>
    <row r="105" spans="1:7" ht="15.75" customHeight="1">
      <c r="A105" s="160"/>
      <c r="B105" s="160">
        <v>4</v>
      </c>
      <c r="C105" s="161" t="s">
        <v>297</v>
      </c>
      <c r="D105" s="165"/>
      <c r="E105" s="236"/>
      <c r="F105" s="126"/>
    </row>
    <row r="106" spans="1:7" ht="15.75" customHeight="1">
      <c r="A106" s="160"/>
      <c r="B106" s="160">
        <v>5</v>
      </c>
      <c r="C106" s="162" t="s">
        <v>298</v>
      </c>
      <c r="D106" s="166"/>
      <c r="E106" s="236"/>
      <c r="F106" s="126"/>
    </row>
    <row r="107" spans="1:7" ht="15.75" customHeight="1">
      <c r="A107" s="32"/>
      <c r="B107" s="243" t="s">
        <v>121</v>
      </c>
      <c r="C107" s="234"/>
      <c r="D107" s="167">
        <f>SUM(D102:D106)</f>
        <v>0</v>
      </c>
      <c r="E107" s="237"/>
      <c r="F107" s="126"/>
    </row>
    <row r="108" spans="1:7" ht="15.75" customHeight="1">
      <c r="A108" s="126"/>
      <c r="B108" s="126"/>
      <c r="C108" s="126"/>
      <c r="D108" s="126"/>
      <c r="E108" s="126"/>
      <c r="F108" s="126"/>
    </row>
    <row r="109" spans="1:7" ht="15.75" customHeight="1">
      <c r="A109" s="107"/>
      <c r="B109" s="108" t="s">
        <v>299</v>
      </c>
      <c r="D109" s="109"/>
      <c r="E109" s="109"/>
      <c r="F109" s="109"/>
    </row>
    <row r="110" spans="1:7" ht="27" customHeight="1">
      <c r="A110" s="158">
        <f>COUNTA(D112:F117)</f>
        <v>0</v>
      </c>
      <c r="B110" s="275" t="s">
        <v>95</v>
      </c>
      <c r="C110" s="234"/>
      <c r="D110" s="170" t="s">
        <v>300</v>
      </c>
      <c r="E110" s="170" t="s">
        <v>301</v>
      </c>
      <c r="F110" s="169" t="s">
        <v>302</v>
      </c>
      <c r="G110" s="159" t="s">
        <v>98</v>
      </c>
    </row>
    <row r="111" spans="1:7" ht="15.75" customHeight="1">
      <c r="A111" s="25">
        <v>18</v>
      </c>
      <c r="B111" s="250" t="s">
        <v>99</v>
      </c>
      <c r="C111" s="237"/>
      <c r="D111" s="50" t="s">
        <v>100</v>
      </c>
      <c r="E111" s="50" t="s">
        <v>101</v>
      </c>
      <c r="F111" s="50" t="s">
        <v>102</v>
      </c>
      <c r="G111" s="61" t="s">
        <v>178</v>
      </c>
    </row>
    <row r="112" spans="1:7" ht="15.75" customHeight="1">
      <c r="A112" s="27"/>
      <c r="B112" s="28">
        <v>1</v>
      </c>
      <c r="C112" s="37" t="s">
        <v>103</v>
      </c>
      <c r="D112" s="150"/>
      <c r="E112" s="150"/>
      <c r="F112" s="150"/>
      <c r="G112" s="279"/>
    </row>
    <row r="113" spans="1:7" ht="15.75" customHeight="1">
      <c r="A113" s="27"/>
      <c r="B113" s="28">
        <v>2</v>
      </c>
      <c r="C113" s="37" t="s">
        <v>106</v>
      </c>
      <c r="D113" s="150"/>
      <c r="E113" s="150"/>
      <c r="F113" s="150"/>
      <c r="G113" s="269"/>
    </row>
    <row r="114" spans="1:7" ht="15.75" customHeight="1">
      <c r="A114" s="27"/>
      <c r="B114" s="28">
        <v>3</v>
      </c>
      <c r="C114" s="37" t="s">
        <v>109</v>
      </c>
      <c r="D114" s="150"/>
      <c r="E114" s="150"/>
      <c r="F114" s="150"/>
      <c r="G114" s="269"/>
    </row>
    <row r="115" spans="1:7" ht="15.75" customHeight="1">
      <c r="A115" s="27"/>
      <c r="B115" s="28">
        <v>4</v>
      </c>
      <c r="C115" s="37" t="s">
        <v>112</v>
      </c>
      <c r="D115" s="150"/>
      <c r="E115" s="150"/>
      <c r="F115" s="150"/>
      <c r="G115" s="269"/>
    </row>
    <row r="116" spans="1:7" ht="15.75" customHeight="1">
      <c r="A116" s="27"/>
      <c r="B116" s="28">
        <v>5</v>
      </c>
      <c r="C116" s="37" t="s">
        <v>115</v>
      </c>
      <c r="D116" s="150"/>
      <c r="E116" s="150"/>
      <c r="F116" s="150"/>
      <c r="G116" s="269"/>
    </row>
    <row r="117" spans="1:7" ht="15.75" customHeight="1">
      <c r="A117" s="27"/>
      <c r="B117" s="39">
        <v>6</v>
      </c>
      <c r="C117" s="40" t="s">
        <v>118</v>
      </c>
      <c r="D117" s="150"/>
      <c r="E117" s="150"/>
      <c r="F117" s="150"/>
      <c r="G117" s="269"/>
    </row>
    <row r="118" spans="1:7" ht="15.75" customHeight="1">
      <c r="A118" s="32"/>
      <c r="B118" s="243" t="s">
        <v>121</v>
      </c>
      <c r="C118" s="234"/>
      <c r="D118" s="145">
        <f t="shared" ref="D118:F118" si="5">SUM(D112:D117)</f>
        <v>0</v>
      </c>
      <c r="E118" s="145">
        <f t="shared" si="5"/>
        <v>0</v>
      </c>
      <c r="F118" s="145">
        <f t="shared" si="5"/>
        <v>0</v>
      </c>
      <c r="G118" s="240"/>
    </row>
    <row r="119" spans="1:7" ht="15.75" customHeight="1">
      <c r="A119" s="126"/>
      <c r="B119" s="126"/>
      <c r="C119" s="126"/>
      <c r="D119" s="126"/>
      <c r="E119" s="126"/>
      <c r="F119" s="126"/>
    </row>
    <row r="120" spans="1:7" ht="15.75" customHeight="1">
      <c r="A120" s="126"/>
      <c r="B120" s="126"/>
      <c r="C120" s="126"/>
      <c r="D120" s="126"/>
      <c r="E120" s="126"/>
      <c r="F120" s="126"/>
    </row>
    <row r="121" spans="1:7" ht="15.75" customHeight="1">
      <c r="A121" s="126"/>
      <c r="B121" s="109" t="s">
        <v>303</v>
      </c>
      <c r="D121" s="109"/>
      <c r="E121" s="126"/>
      <c r="F121" s="126"/>
    </row>
    <row r="122" spans="1:7" ht="15" customHeight="1">
      <c r="A122" s="168">
        <f>COUNTA(D124:D127)</f>
        <v>0</v>
      </c>
      <c r="B122" s="277" t="s">
        <v>304</v>
      </c>
      <c r="C122" s="234"/>
      <c r="D122" s="169" t="s">
        <v>198</v>
      </c>
      <c r="E122" s="159" t="s">
        <v>98</v>
      </c>
      <c r="F122" s="126"/>
    </row>
    <row r="123" spans="1:7" ht="15.75" customHeight="1">
      <c r="A123" s="25">
        <v>4</v>
      </c>
      <c r="B123" s="250" t="s">
        <v>99</v>
      </c>
      <c r="C123" s="237"/>
      <c r="D123" s="50" t="s">
        <v>100</v>
      </c>
      <c r="E123" s="51" t="s">
        <v>101</v>
      </c>
    </row>
    <row r="124" spans="1:7" ht="15.75" customHeight="1">
      <c r="A124" s="171"/>
      <c r="B124" s="171">
        <v>1</v>
      </c>
      <c r="C124" s="172" t="s">
        <v>305</v>
      </c>
      <c r="D124" s="150"/>
      <c r="E124" s="276"/>
      <c r="F124" s="126"/>
    </row>
    <row r="125" spans="1:7" ht="15.75" customHeight="1">
      <c r="A125" s="25"/>
      <c r="B125" s="25">
        <v>2</v>
      </c>
      <c r="C125" s="173" t="s">
        <v>306</v>
      </c>
      <c r="D125" s="150"/>
      <c r="E125" s="236"/>
      <c r="F125" s="126"/>
    </row>
    <row r="126" spans="1:7" ht="15.75" customHeight="1">
      <c r="A126" s="25"/>
      <c r="B126" s="25">
        <v>3</v>
      </c>
      <c r="C126" s="173" t="s">
        <v>307</v>
      </c>
      <c r="D126" s="150"/>
      <c r="E126" s="236"/>
      <c r="F126" s="126"/>
    </row>
    <row r="127" spans="1:7" ht="15.75" customHeight="1">
      <c r="A127" s="25"/>
      <c r="B127" s="25">
        <v>4</v>
      </c>
      <c r="C127" s="174" t="s">
        <v>308</v>
      </c>
      <c r="D127" s="150"/>
      <c r="E127" s="236"/>
      <c r="F127" s="126"/>
    </row>
    <row r="128" spans="1:7" ht="15.75" customHeight="1">
      <c r="A128" s="32"/>
      <c r="B128" s="243" t="s">
        <v>121</v>
      </c>
      <c r="C128" s="234"/>
      <c r="D128" s="175">
        <f>SUM(D124:D127)</f>
        <v>0</v>
      </c>
      <c r="E128" s="237"/>
      <c r="F128" s="126"/>
    </row>
    <row r="129" spans="1:6" ht="15.75" customHeight="1">
      <c r="A129" s="126"/>
      <c r="B129" s="126"/>
      <c r="C129" s="126"/>
      <c r="D129" s="126"/>
      <c r="E129" s="126"/>
      <c r="F129" s="126"/>
    </row>
    <row r="130" spans="1:6" ht="15.75" customHeight="1">
      <c r="A130" s="126"/>
      <c r="B130" s="109" t="s">
        <v>309</v>
      </c>
      <c r="D130" s="109"/>
      <c r="E130" s="109"/>
      <c r="F130" s="126"/>
    </row>
    <row r="131" spans="1:6" ht="15" customHeight="1">
      <c r="A131" s="168">
        <f>COUNTA(D133:E139)</f>
        <v>0</v>
      </c>
      <c r="B131" s="277" t="s">
        <v>310</v>
      </c>
      <c r="C131" s="234"/>
      <c r="D131" s="169" t="s">
        <v>311</v>
      </c>
      <c r="E131" s="169" t="s">
        <v>312</v>
      </c>
      <c r="F131" s="159" t="s">
        <v>98</v>
      </c>
    </row>
    <row r="132" spans="1:6" ht="15.75" customHeight="1">
      <c r="A132" s="25">
        <v>14</v>
      </c>
      <c r="B132" s="250" t="s">
        <v>99</v>
      </c>
      <c r="C132" s="237"/>
      <c r="D132" s="50" t="s">
        <v>100</v>
      </c>
      <c r="E132" s="50" t="s">
        <v>101</v>
      </c>
      <c r="F132" s="61" t="s">
        <v>102</v>
      </c>
    </row>
    <row r="133" spans="1:6" ht="15.75" customHeight="1">
      <c r="A133" s="171"/>
      <c r="B133" s="171">
        <v>1</v>
      </c>
      <c r="C133" s="172" t="s">
        <v>313</v>
      </c>
      <c r="D133" s="150"/>
      <c r="E133" s="150"/>
      <c r="F133" s="279"/>
    </row>
    <row r="134" spans="1:6" ht="15.75" customHeight="1">
      <c r="A134" s="25"/>
      <c r="B134" s="25">
        <v>2</v>
      </c>
      <c r="C134" s="173" t="s">
        <v>314</v>
      </c>
      <c r="D134" s="150"/>
      <c r="E134" s="150"/>
      <c r="F134" s="269"/>
    </row>
    <row r="135" spans="1:6" ht="15.75" customHeight="1">
      <c r="A135" s="25"/>
      <c r="B135" s="25">
        <v>3</v>
      </c>
      <c r="C135" s="173" t="s">
        <v>315</v>
      </c>
      <c r="D135" s="150"/>
      <c r="E135" s="150"/>
      <c r="F135" s="269"/>
    </row>
    <row r="136" spans="1:6" ht="15.75" customHeight="1">
      <c r="A136" s="25"/>
      <c r="B136" s="25">
        <v>4</v>
      </c>
      <c r="C136" s="173" t="s">
        <v>316</v>
      </c>
      <c r="D136" s="150"/>
      <c r="E136" s="150"/>
      <c r="F136" s="269"/>
    </row>
    <row r="137" spans="1:6" ht="15.75" customHeight="1">
      <c r="A137" s="25"/>
      <c r="B137" s="25">
        <v>5</v>
      </c>
      <c r="C137" s="173" t="s">
        <v>317</v>
      </c>
      <c r="D137" s="150"/>
      <c r="E137" s="150"/>
      <c r="F137" s="269"/>
    </row>
    <row r="138" spans="1:6" ht="15.75" customHeight="1">
      <c r="A138" s="25"/>
      <c r="B138" s="25">
        <v>6</v>
      </c>
      <c r="C138" s="173" t="s">
        <v>318</v>
      </c>
      <c r="D138" s="150"/>
      <c r="E138" s="150"/>
      <c r="F138" s="269"/>
    </row>
    <row r="139" spans="1:6" ht="15.75" customHeight="1">
      <c r="A139" s="25"/>
      <c r="B139" s="25">
        <v>7</v>
      </c>
      <c r="C139" s="174" t="s">
        <v>319</v>
      </c>
      <c r="D139" s="150"/>
      <c r="E139" s="150"/>
      <c r="F139" s="269"/>
    </row>
    <row r="140" spans="1:6" ht="15.75" customHeight="1">
      <c r="A140" s="32"/>
      <c r="B140" s="243" t="s">
        <v>121</v>
      </c>
      <c r="C140" s="234"/>
      <c r="D140" s="157">
        <f t="shared" ref="D140:E140" si="6">SUM(D133:D139)</f>
        <v>0</v>
      </c>
      <c r="E140" s="157">
        <f t="shared" si="6"/>
        <v>0</v>
      </c>
      <c r="F140" s="240"/>
    </row>
    <row r="141" spans="1:6" ht="15.75" customHeight="1">
      <c r="A141" s="126"/>
      <c r="B141" s="126"/>
      <c r="C141" s="126"/>
      <c r="D141" s="126"/>
      <c r="E141" s="126"/>
      <c r="F141" s="126"/>
    </row>
    <row r="142" spans="1:6" ht="15.75" customHeight="1">
      <c r="A142" s="126"/>
      <c r="B142" s="126"/>
      <c r="C142" s="126"/>
      <c r="D142" s="126"/>
      <c r="E142" s="126"/>
      <c r="F142" s="126"/>
    </row>
    <row r="143" spans="1:6" ht="15.75" customHeight="1">
      <c r="A143" s="126"/>
      <c r="B143" s="109" t="s">
        <v>320</v>
      </c>
      <c r="D143" s="109"/>
      <c r="E143" s="126"/>
      <c r="F143" s="126"/>
    </row>
    <row r="144" spans="1:6" ht="13.5" customHeight="1">
      <c r="A144" s="168">
        <f>COUNTA(D146:D149)</f>
        <v>0</v>
      </c>
      <c r="B144" s="277" t="s">
        <v>310</v>
      </c>
      <c r="C144" s="234"/>
      <c r="D144" s="169" t="s">
        <v>311</v>
      </c>
      <c r="E144" s="159" t="s">
        <v>98</v>
      </c>
      <c r="F144" s="126"/>
    </row>
    <row r="145" spans="1:6" ht="15.75" customHeight="1">
      <c r="A145" s="25">
        <v>4</v>
      </c>
      <c r="B145" s="242" t="s">
        <v>99</v>
      </c>
      <c r="C145" s="234"/>
      <c r="D145" s="26" t="s">
        <v>100</v>
      </c>
      <c r="E145" s="51" t="s">
        <v>101</v>
      </c>
    </row>
    <row r="146" spans="1:6" ht="15.75" customHeight="1">
      <c r="A146" s="171"/>
      <c r="B146" s="171">
        <v>1</v>
      </c>
      <c r="C146" s="172" t="s">
        <v>321</v>
      </c>
      <c r="D146" s="150"/>
      <c r="E146" s="276"/>
      <c r="F146" s="126"/>
    </row>
    <row r="147" spans="1:6" ht="15.75" customHeight="1">
      <c r="A147" s="25"/>
      <c r="B147" s="25">
        <v>2</v>
      </c>
      <c r="C147" s="173" t="s">
        <v>322</v>
      </c>
      <c r="D147" s="150"/>
      <c r="E147" s="236"/>
      <c r="F147" s="126"/>
    </row>
    <row r="148" spans="1:6" ht="15.75" customHeight="1">
      <c r="A148" s="25"/>
      <c r="B148" s="25">
        <v>3</v>
      </c>
      <c r="C148" s="173" t="s">
        <v>323</v>
      </c>
      <c r="D148" s="150"/>
      <c r="E148" s="236"/>
      <c r="F148" s="126"/>
    </row>
    <row r="149" spans="1:6" ht="15.75" customHeight="1">
      <c r="A149" s="25"/>
      <c r="B149" s="25">
        <v>4</v>
      </c>
      <c r="C149" s="174" t="s">
        <v>324</v>
      </c>
      <c r="D149" s="150"/>
      <c r="E149" s="236"/>
      <c r="F149" s="126"/>
    </row>
    <row r="150" spans="1:6" ht="15.75" customHeight="1">
      <c r="A150" s="32"/>
      <c r="B150" s="243" t="s">
        <v>121</v>
      </c>
      <c r="C150" s="234"/>
      <c r="D150" s="157">
        <f>SUM(D146:D149)</f>
        <v>0</v>
      </c>
      <c r="E150" s="237"/>
      <c r="F150" s="126"/>
    </row>
    <row r="151" spans="1:6" ht="15.75" customHeight="1">
      <c r="A151" s="126"/>
      <c r="B151" s="126"/>
      <c r="C151" s="126"/>
      <c r="D151" s="126"/>
      <c r="E151" s="126"/>
      <c r="F151" s="126"/>
    </row>
    <row r="152" spans="1:6" ht="15.75" customHeight="1">
      <c r="A152" s="126"/>
      <c r="B152" s="126"/>
      <c r="C152" s="126"/>
      <c r="D152" s="126"/>
      <c r="E152" s="126"/>
      <c r="F152" s="126"/>
    </row>
    <row r="153" spans="1:6" ht="15.75" customHeight="1">
      <c r="A153" s="107"/>
      <c r="B153" s="108" t="s">
        <v>325</v>
      </c>
      <c r="D153" s="109"/>
      <c r="E153" s="126"/>
      <c r="F153" s="126"/>
    </row>
    <row r="154" spans="1:6" ht="15" customHeight="1">
      <c r="A154" s="158">
        <f>COUNTA(D156:D161)</f>
        <v>0</v>
      </c>
      <c r="B154" s="280" t="s">
        <v>95</v>
      </c>
      <c r="C154" s="237"/>
      <c r="D154" s="176" t="s">
        <v>326</v>
      </c>
      <c r="E154" s="159" t="s">
        <v>98</v>
      </c>
      <c r="F154" s="126"/>
    </row>
    <row r="155" spans="1:6" ht="15.75" customHeight="1">
      <c r="A155" s="25">
        <v>6</v>
      </c>
      <c r="B155" s="250" t="s">
        <v>99</v>
      </c>
      <c r="C155" s="237"/>
      <c r="D155" s="50" t="s">
        <v>100</v>
      </c>
      <c r="E155" s="61" t="s">
        <v>101</v>
      </c>
    </row>
    <row r="156" spans="1:6" ht="15.75" customHeight="1">
      <c r="A156" s="27"/>
      <c r="B156" s="28">
        <v>1</v>
      </c>
      <c r="C156" s="37" t="s">
        <v>103</v>
      </c>
      <c r="D156" s="150"/>
      <c r="E156" s="279"/>
      <c r="F156" s="126"/>
    </row>
    <row r="157" spans="1:6" ht="15.75" customHeight="1">
      <c r="A157" s="27"/>
      <c r="B157" s="28">
        <v>2</v>
      </c>
      <c r="C157" s="37" t="s">
        <v>106</v>
      </c>
      <c r="D157" s="150"/>
      <c r="E157" s="269"/>
      <c r="F157" s="126"/>
    </row>
    <row r="158" spans="1:6" ht="15.75" customHeight="1">
      <c r="A158" s="27"/>
      <c r="B158" s="28">
        <v>3</v>
      </c>
      <c r="C158" s="37" t="s">
        <v>109</v>
      </c>
      <c r="D158" s="150"/>
      <c r="E158" s="269"/>
      <c r="F158" s="126"/>
    </row>
    <row r="159" spans="1:6" ht="15.75" customHeight="1">
      <c r="A159" s="27"/>
      <c r="B159" s="28">
        <v>4</v>
      </c>
      <c r="C159" s="37" t="s">
        <v>112</v>
      </c>
      <c r="D159" s="150"/>
      <c r="E159" s="269"/>
      <c r="F159" s="126"/>
    </row>
    <row r="160" spans="1:6" ht="15.75" customHeight="1">
      <c r="A160" s="27"/>
      <c r="B160" s="28">
        <v>5</v>
      </c>
      <c r="C160" s="37" t="s">
        <v>115</v>
      </c>
      <c r="D160" s="150"/>
      <c r="E160" s="269"/>
      <c r="F160" s="126"/>
    </row>
    <row r="161" spans="1:6" ht="15.75" customHeight="1">
      <c r="A161" s="27"/>
      <c r="B161" s="39">
        <v>6</v>
      </c>
      <c r="C161" s="40" t="s">
        <v>118</v>
      </c>
      <c r="D161" s="150"/>
      <c r="E161" s="269"/>
      <c r="F161" s="126"/>
    </row>
    <row r="162" spans="1:6" ht="15.75" customHeight="1">
      <c r="A162" s="32"/>
      <c r="B162" s="243" t="s">
        <v>121</v>
      </c>
      <c r="C162" s="234"/>
      <c r="D162" s="157">
        <f>SUM(D156:D161)</f>
        <v>0</v>
      </c>
      <c r="E162" s="240"/>
      <c r="F162" s="126"/>
    </row>
    <row r="163" spans="1:6" ht="15.75" customHeight="1">
      <c r="A163" s="126"/>
      <c r="B163" s="126"/>
      <c r="C163" s="126"/>
      <c r="D163" s="126"/>
      <c r="E163" s="126"/>
      <c r="F163" s="126"/>
    </row>
    <row r="164" spans="1:6" ht="15.75" customHeight="1">
      <c r="A164" s="126"/>
      <c r="B164" s="126"/>
      <c r="C164" s="126"/>
      <c r="D164" s="126"/>
      <c r="E164" s="126"/>
      <c r="F164" s="126"/>
    </row>
    <row r="165" spans="1:6" ht="15.75" customHeight="1">
      <c r="A165" s="107"/>
      <c r="B165" s="108" t="s">
        <v>327</v>
      </c>
      <c r="D165" s="109"/>
      <c r="E165" s="109"/>
      <c r="F165" s="126"/>
    </row>
    <row r="166" spans="1:6" ht="27" customHeight="1">
      <c r="A166" s="158">
        <f>COUNTA(D168:E173)</f>
        <v>0</v>
      </c>
      <c r="B166" s="275" t="s">
        <v>95</v>
      </c>
      <c r="C166" s="234"/>
      <c r="D166" s="169" t="s">
        <v>328</v>
      </c>
      <c r="E166" s="169" t="s">
        <v>329</v>
      </c>
      <c r="F166" s="159" t="s">
        <v>98</v>
      </c>
    </row>
    <row r="167" spans="1:6" ht="15.75" customHeight="1">
      <c r="A167" s="25">
        <v>12</v>
      </c>
      <c r="B167" s="242" t="s">
        <v>99</v>
      </c>
      <c r="C167" s="234"/>
      <c r="D167" s="26" t="s">
        <v>100</v>
      </c>
      <c r="E167" s="26" t="s">
        <v>101</v>
      </c>
      <c r="F167" s="61" t="s">
        <v>102</v>
      </c>
    </row>
    <row r="168" spans="1:6" ht="15.75" customHeight="1">
      <c r="A168" s="27"/>
      <c r="B168" s="28">
        <v>1</v>
      </c>
      <c r="C168" s="37" t="s">
        <v>103</v>
      </c>
      <c r="D168" s="150"/>
      <c r="E168" s="150"/>
      <c r="F168" s="279"/>
    </row>
    <row r="169" spans="1:6" ht="15.75" customHeight="1">
      <c r="A169" s="27"/>
      <c r="B169" s="28">
        <v>2</v>
      </c>
      <c r="C169" s="37" t="s">
        <v>106</v>
      </c>
      <c r="D169" s="150"/>
      <c r="E169" s="150"/>
      <c r="F169" s="269"/>
    </row>
    <row r="170" spans="1:6" ht="15.75" customHeight="1">
      <c r="A170" s="27"/>
      <c r="B170" s="28">
        <v>3</v>
      </c>
      <c r="C170" s="37" t="s">
        <v>109</v>
      </c>
      <c r="D170" s="150"/>
      <c r="E170" s="150"/>
      <c r="F170" s="269"/>
    </row>
    <row r="171" spans="1:6" ht="15.75" customHeight="1">
      <c r="A171" s="27"/>
      <c r="B171" s="28">
        <v>4</v>
      </c>
      <c r="C171" s="37" t="s">
        <v>112</v>
      </c>
      <c r="D171" s="150"/>
      <c r="E171" s="150"/>
      <c r="F171" s="269"/>
    </row>
    <row r="172" spans="1:6" ht="15.75" customHeight="1">
      <c r="A172" s="27"/>
      <c r="B172" s="28">
        <v>5</v>
      </c>
      <c r="C172" s="37" t="s">
        <v>115</v>
      </c>
      <c r="D172" s="150"/>
      <c r="E172" s="150"/>
      <c r="F172" s="269"/>
    </row>
    <row r="173" spans="1:6" ht="15.75" customHeight="1">
      <c r="A173" s="27"/>
      <c r="B173" s="39">
        <v>6</v>
      </c>
      <c r="C173" s="40" t="s">
        <v>118</v>
      </c>
      <c r="D173" s="150"/>
      <c r="E173" s="150"/>
      <c r="F173" s="269"/>
    </row>
    <row r="174" spans="1:6" ht="15.75" customHeight="1">
      <c r="A174" s="32"/>
      <c r="B174" s="243" t="s">
        <v>121</v>
      </c>
      <c r="C174" s="234"/>
      <c r="D174" s="157">
        <f t="shared" ref="D174:E174" si="7">SUM(D168:D173)</f>
        <v>0</v>
      </c>
      <c r="E174" s="157">
        <f t="shared" si="7"/>
        <v>0</v>
      </c>
      <c r="F174" s="240"/>
    </row>
    <row r="175" spans="1:6" ht="15.75" customHeight="1">
      <c r="A175" s="126"/>
      <c r="B175" s="126"/>
      <c r="C175" s="126"/>
      <c r="D175" s="126"/>
      <c r="E175" s="126"/>
      <c r="F175" s="126"/>
    </row>
    <row r="176" spans="1:6" ht="15.75" customHeight="1">
      <c r="A176" s="126"/>
      <c r="B176" s="126"/>
      <c r="C176" s="126"/>
      <c r="D176" s="126"/>
      <c r="E176" s="126"/>
      <c r="F176" s="126"/>
    </row>
    <row r="177" spans="1:7" ht="15.75" customHeight="1">
      <c r="A177" s="107"/>
      <c r="B177" s="108" t="s">
        <v>330</v>
      </c>
      <c r="D177" s="109"/>
      <c r="E177" s="109"/>
      <c r="F177" s="126"/>
    </row>
    <row r="178" spans="1:7" ht="15" customHeight="1">
      <c r="A178" s="158">
        <f>COUNTA(D180:E185)</f>
        <v>0</v>
      </c>
      <c r="B178" s="275" t="s">
        <v>95</v>
      </c>
      <c r="C178" s="234"/>
      <c r="D178" s="170" t="s">
        <v>331</v>
      </c>
      <c r="E178" s="170" t="s">
        <v>332</v>
      </c>
      <c r="F178" s="159" t="s">
        <v>98</v>
      </c>
    </row>
    <row r="179" spans="1:7" ht="15.75" customHeight="1">
      <c r="A179" s="25">
        <v>12</v>
      </c>
      <c r="B179" s="250" t="s">
        <v>99</v>
      </c>
      <c r="C179" s="237"/>
      <c r="D179" s="50" t="s">
        <v>100</v>
      </c>
      <c r="E179" s="50" t="s">
        <v>101</v>
      </c>
      <c r="F179" s="61" t="s">
        <v>102</v>
      </c>
    </row>
    <row r="180" spans="1:7" ht="15.75" customHeight="1">
      <c r="A180" s="27"/>
      <c r="B180" s="28">
        <v>1</v>
      </c>
      <c r="C180" s="37" t="s">
        <v>103</v>
      </c>
      <c r="D180" s="150"/>
      <c r="E180" s="150"/>
      <c r="F180" s="279"/>
    </row>
    <row r="181" spans="1:7" ht="15.75" customHeight="1">
      <c r="A181" s="27"/>
      <c r="B181" s="28">
        <v>2</v>
      </c>
      <c r="C181" s="37" t="s">
        <v>106</v>
      </c>
      <c r="D181" s="150"/>
      <c r="E181" s="150"/>
      <c r="F181" s="269"/>
    </row>
    <row r="182" spans="1:7" ht="15.75" customHeight="1">
      <c r="A182" s="27"/>
      <c r="B182" s="28">
        <v>3</v>
      </c>
      <c r="C182" s="37" t="s">
        <v>109</v>
      </c>
      <c r="D182" s="150"/>
      <c r="E182" s="150"/>
      <c r="F182" s="269"/>
    </row>
    <row r="183" spans="1:7" ht="15.75" customHeight="1">
      <c r="A183" s="27"/>
      <c r="B183" s="28">
        <v>4</v>
      </c>
      <c r="C183" s="37" t="s">
        <v>112</v>
      </c>
      <c r="D183" s="150"/>
      <c r="E183" s="150"/>
      <c r="F183" s="269"/>
    </row>
    <row r="184" spans="1:7" ht="15.75" customHeight="1">
      <c r="A184" s="27"/>
      <c r="B184" s="28">
        <v>5</v>
      </c>
      <c r="C184" s="37" t="s">
        <v>115</v>
      </c>
      <c r="D184" s="150"/>
      <c r="E184" s="150"/>
      <c r="F184" s="269"/>
    </row>
    <row r="185" spans="1:7" ht="15.75" customHeight="1">
      <c r="A185" s="27"/>
      <c r="B185" s="39">
        <v>6</v>
      </c>
      <c r="C185" s="40" t="s">
        <v>118</v>
      </c>
      <c r="D185" s="150"/>
      <c r="E185" s="150"/>
      <c r="F185" s="269"/>
    </row>
    <row r="186" spans="1:7" ht="15.75" customHeight="1">
      <c r="A186" s="32"/>
      <c r="B186" s="243" t="s">
        <v>121</v>
      </c>
      <c r="C186" s="234"/>
      <c r="D186" s="175">
        <f t="shared" ref="D186:E186" si="8">SUM(D180:D185)</f>
        <v>0</v>
      </c>
      <c r="E186" s="175">
        <f t="shared" si="8"/>
        <v>0</v>
      </c>
      <c r="F186" s="240"/>
    </row>
    <row r="187" spans="1:7" ht="15.75" customHeight="1">
      <c r="A187" s="126"/>
      <c r="B187" s="126"/>
      <c r="C187" s="126"/>
      <c r="D187" s="126"/>
      <c r="E187" s="126"/>
      <c r="F187" s="126"/>
    </row>
    <row r="188" spans="1:7" ht="15.75" customHeight="1">
      <c r="B188" s="119" t="s">
        <v>333</v>
      </c>
      <c r="C188" s="119"/>
      <c r="D188" s="119"/>
      <c r="E188" s="119"/>
      <c r="F188" s="119"/>
      <c r="G188" s="119"/>
    </row>
    <row r="189" spans="1:7" ht="15.75" customHeight="1">
      <c r="B189" s="283" t="s">
        <v>334</v>
      </c>
      <c r="C189" s="237"/>
      <c r="D189" s="177">
        <v>2022</v>
      </c>
      <c r="E189" s="177">
        <v>2023</v>
      </c>
      <c r="F189" s="178">
        <v>2024</v>
      </c>
      <c r="G189" s="179" t="s">
        <v>98</v>
      </c>
    </row>
    <row r="190" spans="1:7" ht="15.75" customHeight="1">
      <c r="B190" s="256" t="s">
        <v>99</v>
      </c>
      <c r="C190" s="237"/>
      <c r="D190" s="81" t="s">
        <v>100</v>
      </c>
      <c r="E190" s="81" t="s">
        <v>101</v>
      </c>
      <c r="F190" s="81" t="s">
        <v>102</v>
      </c>
      <c r="G190" s="82" t="s">
        <v>178</v>
      </c>
    </row>
    <row r="191" spans="1:7" ht="15.75" customHeight="1">
      <c r="B191" s="281" t="s">
        <v>335</v>
      </c>
      <c r="C191" s="236"/>
      <c r="D191" s="180"/>
      <c r="E191" s="180"/>
      <c r="F191" s="180"/>
      <c r="G191" s="85"/>
    </row>
    <row r="192" spans="1:7" ht="15.75" customHeight="1">
      <c r="B192" s="281" t="s">
        <v>336</v>
      </c>
      <c r="C192" s="236"/>
      <c r="D192" s="180"/>
      <c r="E192" s="180"/>
      <c r="F192" s="180"/>
      <c r="G192" s="180"/>
    </row>
    <row r="193" spans="2:7" ht="15.75" customHeight="1">
      <c r="B193" s="281" t="s">
        <v>337</v>
      </c>
      <c r="C193" s="236"/>
      <c r="D193" s="180"/>
      <c r="E193" s="180"/>
      <c r="F193" s="180"/>
      <c r="G193" s="85"/>
    </row>
    <row r="194" spans="2:7" ht="15.75" customHeight="1">
      <c r="B194" s="281" t="s">
        <v>338</v>
      </c>
      <c r="C194" s="236"/>
      <c r="D194" s="85"/>
      <c r="E194" s="85"/>
      <c r="F194" s="85"/>
      <c r="G194" s="85"/>
    </row>
    <row r="195" spans="2:7" ht="15.75" customHeight="1">
      <c r="B195" s="281" t="s">
        <v>339</v>
      </c>
      <c r="C195" s="236"/>
      <c r="D195" s="180"/>
      <c r="E195" s="180"/>
      <c r="F195" s="180"/>
      <c r="G195" s="85"/>
    </row>
    <row r="196" spans="2:7" ht="15.75" customHeight="1">
      <c r="B196" s="281" t="s">
        <v>340</v>
      </c>
      <c r="C196" s="236"/>
      <c r="D196" s="180"/>
      <c r="E196" s="180"/>
      <c r="F196" s="180"/>
      <c r="G196" s="85"/>
    </row>
    <row r="197" spans="2:7" ht="15.75" customHeight="1">
      <c r="B197" s="281" t="s">
        <v>341</v>
      </c>
      <c r="C197" s="236"/>
      <c r="D197" s="85"/>
      <c r="E197" s="85"/>
      <c r="F197" s="85"/>
      <c r="G197" s="85"/>
    </row>
    <row r="198" spans="2:7" ht="15.75" customHeight="1">
      <c r="B198" s="282" t="s">
        <v>342</v>
      </c>
      <c r="C198" s="237"/>
      <c r="D198" s="89"/>
      <c r="E198" s="89"/>
      <c r="F198" s="89"/>
      <c r="G198" s="89"/>
    </row>
    <row r="199" spans="2:7" ht="15.75" customHeight="1"/>
    <row r="200" spans="2:7" ht="15.75" customHeight="1"/>
    <row r="201" spans="2:7" ht="15.75" customHeight="1"/>
    <row r="202" spans="2:7" ht="15.75" customHeight="1"/>
    <row r="203" spans="2:7" ht="15.75" customHeight="1"/>
    <row r="204" spans="2:7" ht="15.75" customHeight="1"/>
    <row r="205" spans="2:7" ht="15.75" customHeight="1"/>
    <row r="206" spans="2:7" ht="15.75" customHeight="1"/>
    <row r="207" spans="2:7" ht="15.75" customHeight="1"/>
    <row r="208" spans="2:7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8">
    <mergeCell ref="B83:C83"/>
    <mergeCell ref="E84:E87"/>
    <mergeCell ref="B123:C123"/>
    <mergeCell ref="E124:E128"/>
    <mergeCell ref="B128:C128"/>
    <mergeCell ref="B71:C71"/>
    <mergeCell ref="B72:C72"/>
    <mergeCell ref="E73:E78"/>
    <mergeCell ref="B78:C78"/>
    <mergeCell ref="B82:C82"/>
    <mergeCell ref="B58:C59"/>
    <mergeCell ref="D58:E58"/>
    <mergeCell ref="F58:F59"/>
    <mergeCell ref="B60:C60"/>
    <mergeCell ref="F61:F67"/>
    <mergeCell ref="B67:C67"/>
    <mergeCell ref="F48:F54"/>
    <mergeCell ref="F6:F7"/>
    <mergeCell ref="F9:F15"/>
    <mergeCell ref="B15:C15"/>
    <mergeCell ref="B19:C20"/>
    <mergeCell ref="D19:E19"/>
    <mergeCell ref="F19:F20"/>
    <mergeCell ref="F22:F28"/>
    <mergeCell ref="B21:C21"/>
    <mergeCell ref="B28:C28"/>
    <mergeCell ref="B32:C33"/>
    <mergeCell ref="B34:C34"/>
    <mergeCell ref="B41:C41"/>
    <mergeCell ref="B45:C46"/>
    <mergeCell ref="B47:C47"/>
    <mergeCell ref="B54:C54"/>
    <mergeCell ref="B8:C8"/>
    <mergeCell ref="D32:E32"/>
    <mergeCell ref="F32:F33"/>
    <mergeCell ref="F35:F41"/>
    <mergeCell ref="D45:E45"/>
    <mergeCell ref="F45:F46"/>
    <mergeCell ref="B1:H1"/>
    <mergeCell ref="I1:I3"/>
    <mergeCell ref="B2:G2"/>
    <mergeCell ref="B3:H3"/>
    <mergeCell ref="B6:C7"/>
    <mergeCell ref="D6:E6"/>
    <mergeCell ref="B197:C197"/>
    <mergeCell ref="B198:C198"/>
    <mergeCell ref="B179:C179"/>
    <mergeCell ref="B186:C186"/>
    <mergeCell ref="B189:C189"/>
    <mergeCell ref="B190:C190"/>
    <mergeCell ref="B191:C191"/>
    <mergeCell ref="B192:C192"/>
    <mergeCell ref="B193:C193"/>
    <mergeCell ref="B178:C178"/>
    <mergeCell ref="F180:F186"/>
    <mergeCell ref="B194:C194"/>
    <mergeCell ref="B195:C195"/>
    <mergeCell ref="B196:C196"/>
    <mergeCell ref="E156:E162"/>
    <mergeCell ref="B162:C162"/>
    <mergeCell ref="B166:C166"/>
    <mergeCell ref="B167:C167"/>
    <mergeCell ref="F168:F174"/>
    <mergeCell ref="B174:C174"/>
    <mergeCell ref="B145:C145"/>
    <mergeCell ref="E146:E150"/>
    <mergeCell ref="B150:C150"/>
    <mergeCell ref="B154:C154"/>
    <mergeCell ref="B155:C155"/>
    <mergeCell ref="B111:C111"/>
    <mergeCell ref="G112:G118"/>
    <mergeCell ref="B118:C118"/>
    <mergeCell ref="B122:C122"/>
    <mergeCell ref="B144:C144"/>
    <mergeCell ref="B131:C131"/>
    <mergeCell ref="B132:C132"/>
    <mergeCell ref="F133:F140"/>
    <mergeCell ref="B140:C140"/>
    <mergeCell ref="B100:C100"/>
    <mergeCell ref="E102:E107"/>
    <mergeCell ref="B101:C101"/>
    <mergeCell ref="B107:C107"/>
    <mergeCell ref="B110:C110"/>
    <mergeCell ref="B87:C87"/>
    <mergeCell ref="B91:C91"/>
    <mergeCell ref="B92:C92"/>
    <mergeCell ref="E93:E97"/>
    <mergeCell ref="B97:C97"/>
  </mergeCells>
  <hyperlinks>
    <hyperlink ref="H2" location="'Menu Utama'!A1" xr:uid="{00000000-0004-0000-0600-000000000000}"/>
  </hyperlinks>
  <printOptions horizontalCentered="1" gridLines="1"/>
  <pageMargins left="0.7" right="0.7" top="0.75" bottom="0.75" header="0" footer="0"/>
  <pageSetup paperSize="5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A1000"/>
  <sheetViews>
    <sheetView showGridLines="0" tabSelected="1" topLeftCell="B1" workbookViewId="0">
      <selection activeCell="J10" sqref="J10"/>
    </sheetView>
  </sheetViews>
  <sheetFormatPr defaultColWidth="12.6640625" defaultRowHeight="15" customHeight="1"/>
  <cols>
    <col min="1" max="1" width="21.6640625" hidden="1" customWidth="1"/>
    <col min="2" max="2" width="4.33203125" customWidth="1"/>
    <col min="3" max="3" width="24.88671875" customWidth="1"/>
    <col min="4" max="4" width="19.6640625" customWidth="1"/>
    <col min="5" max="5" width="15.88671875" customWidth="1"/>
    <col min="8" max="8" width="8.33203125" customWidth="1"/>
    <col min="9" max="9" width="1.44140625" customWidth="1"/>
  </cols>
  <sheetData>
    <row r="1" spans="1:27" ht="9" customHeight="1">
      <c r="A1" s="107"/>
      <c r="B1" s="227" t="s">
        <v>343</v>
      </c>
      <c r="C1" s="228"/>
      <c r="D1" s="228"/>
      <c r="E1" s="228"/>
      <c r="F1" s="228"/>
      <c r="G1" s="228"/>
      <c r="H1" s="228"/>
      <c r="I1" s="229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</row>
    <row r="2" spans="1:27" ht="46.5" customHeight="1">
      <c r="A2" s="107"/>
      <c r="B2" s="230" t="s">
        <v>344</v>
      </c>
      <c r="C2" s="228"/>
      <c r="D2" s="228"/>
      <c r="E2" s="228"/>
      <c r="F2" s="228"/>
      <c r="G2" s="228"/>
      <c r="H2" s="20" t="s">
        <v>83</v>
      </c>
      <c r="I2" s="228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</row>
    <row r="3" spans="1:27" ht="9" customHeight="1">
      <c r="A3" s="107"/>
      <c r="B3" s="227"/>
      <c r="C3" s="228"/>
      <c r="D3" s="228"/>
      <c r="E3" s="228"/>
      <c r="F3" s="228"/>
      <c r="G3" s="228"/>
      <c r="H3" s="228"/>
      <c r="I3" s="228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5.75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</row>
    <row r="5" spans="1:27" ht="15.75" customHeight="1">
      <c r="A5" s="107"/>
      <c r="B5" s="107" t="s">
        <v>54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</row>
    <row r="6" spans="1:27" ht="15.75" customHeight="1">
      <c r="A6" s="107">
        <f>COUNTA(D9:E14)</f>
        <v>1</v>
      </c>
      <c r="B6" s="271" t="s">
        <v>252</v>
      </c>
      <c r="C6" s="245"/>
      <c r="D6" s="272" t="s">
        <v>345</v>
      </c>
      <c r="E6" s="234"/>
      <c r="F6" s="273" t="s">
        <v>98</v>
      </c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</row>
    <row r="7" spans="1:27" ht="15.75" customHeight="1">
      <c r="A7" s="107">
        <v>12</v>
      </c>
      <c r="B7" s="246"/>
      <c r="C7" s="237"/>
      <c r="D7" s="130" t="s">
        <v>346</v>
      </c>
      <c r="E7" s="130" t="s">
        <v>347</v>
      </c>
      <c r="F7" s="240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</row>
    <row r="8" spans="1:27" ht="15.75" customHeight="1">
      <c r="A8" s="107"/>
      <c r="B8" s="250" t="s">
        <v>99</v>
      </c>
      <c r="C8" s="237"/>
      <c r="D8" s="50" t="s">
        <v>100</v>
      </c>
      <c r="E8" s="50" t="s">
        <v>101</v>
      </c>
      <c r="F8" s="61" t="s">
        <v>102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</row>
    <row r="9" spans="1:27" ht="15.75" customHeight="1">
      <c r="A9" s="107"/>
      <c r="B9" s="28">
        <v>1</v>
      </c>
      <c r="C9" s="37" t="s">
        <v>103</v>
      </c>
      <c r="D9" s="181"/>
      <c r="E9" s="181"/>
      <c r="F9" s="286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</row>
    <row r="10" spans="1:27" ht="15.75" customHeight="1">
      <c r="A10" s="107"/>
      <c r="B10" s="28">
        <v>2</v>
      </c>
      <c r="C10" s="37" t="s">
        <v>106</v>
      </c>
      <c r="D10" s="181"/>
      <c r="E10" s="181"/>
      <c r="F10" s="269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</row>
    <row r="11" spans="1:27" ht="15.75" customHeight="1">
      <c r="A11" s="107"/>
      <c r="B11" s="28">
        <v>3</v>
      </c>
      <c r="C11" s="37" t="s">
        <v>109</v>
      </c>
      <c r="D11" s="181"/>
      <c r="E11" s="181"/>
      <c r="F11" s="269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</row>
    <row r="12" spans="1:27" ht="15.75" customHeight="1">
      <c r="A12" s="107"/>
      <c r="B12" s="28">
        <v>4</v>
      </c>
      <c r="C12" s="37" t="s">
        <v>112</v>
      </c>
      <c r="D12" s="181"/>
      <c r="E12" s="181"/>
      <c r="F12" s="269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</row>
    <row r="13" spans="1:27" ht="15.75" customHeight="1">
      <c r="A13" s="107"/>
      <c r="B13" s="28">
        <v>5</v>
      </c>
      <c r="C13" s="37" t="s">
        <v>115</v>
      </c>
      <c r="D13" s="181">
        <v>1</v>
      </c>
      <c r="E13" s="181"/>
      <c r="F13" s="269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</row>
    <row r="14" spans="1:27" ht="15.75" customHeight="1">
      <c r="A14" s="107"/>
      <c r="B14" s="39">
        <v>6</v>
      </c>
      <c r="C14" s="40" t="s">
        <v>118</v>
      </c>
      <c r="D14" s="181"/>
      <c r="E14" s="181"/>
      <c r="F14" s="269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</row>
    <row r="15" spans="1:27" ht="15.75" customHeight="1">
      <c r="A15" s="107"/>
      <c r="B15" s="243" t="s">
        <v>121</v>
      </c>
      <c r="C15" s="234"/>
      <c r="D15" s="142">
        <f t="shared" ref="D15:E15" si="0">SUM(D9:D14)</f>
        <v>1</v>
      </c>
      <c r="E15" s="142">
        <f t="shared" si="0"/>
        <v>0</v>
      </c>
      <c r="F15" s="240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</row>
    <row r="16" spans="1:27" ht="15.75" customHeight="1">
      <c r="A16" s="107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</row>
    <row r="17" spans="1:27" ht="15.75" customHeight="1">
      <c r="A17" s="107"/>
      <c r="B17" s="107" t="s">
        <v>55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</row>
    <row r="18" spans="1:27" ht="36" customHeight="1">
      <c r="A18" s="107"/>
      <c r="B18" s="277" t="s">
        <v>252</v>
      </c>
      <c r="C18" s="234"/>
      <c r="D18" s="169" t="s">
        <v>348</v>
      </c>
      <c r="E18" s="169" t="s">
        <v>349</v>
      </c>
      <c r="F18" s="169" t="s">
        <v>350</v>
      </c>
      <c r="G18" s="159" t="s">
        <v>98</v>
      </c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</row>
    <row r="19" spans="1:27" ht="15.75" customHeight="1">
      <c r="A19" s="107"/>
      <c r="B19" s="250" t="s">
        <v>99</v>
      </c>
      <c r="C19" s="237"/>
      <c r="D19" s="50" t="s">
        <v>100</v>
      </c>
      <c r="E19" s="50" t="s">
        <v>101</v>
      </c>
      <c r="F19" s="50" t="s">
        <v>102</v>
      </c>
      <c r="G19" s="61" t="s">
        <v>178</v>
      </c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</row>
    <row r="20" spans="1:27" ht="15.75" customHeight="1">
      <c r="A20" s="107">
        <f>COUNTA(D20:F25)</f>
        <v>0</v>
      </c>
      <c r="B20" s="28">
        <v>1</v>
      </c>
      <c r="C20" s="37" t="s">
        <v>103</v>
      </c>
      <c r="D20" s="181"/>
      <c r="E20" s="181"/>
      <c r="F20" s="181"/>
      <c r="G20" s="291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</row>
    <row r="21" spans="1:27" ht="15.75" customHeight="1">
      <c r="A21" s="107">
        <v>18</v>
      </c>
      <c r="B21" s="28">
        <v>2</v>
      </c>
      <c r="C21" s="37" t="s">
        <v>106</v>
      </c>
      <c r="D21" s="181"/>
      <c r="E21" s="181"/>
      <c r="F21" s="181"/>
      <c r="G21" s="236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</row>
    <row r="22" spans="1:27" ht="15.75" customHeight="1">
      <c r="A22" s="107"/>
      <c r="B22" s="28">
        <v>3</v>
      </c>
      <c r="C22" s="37" t="s">
        <v>109</v>
      </c>
      <c r="D22" s="181"/>
      <c r="E22" s="181"/>
      <c r="F22" s="181"/>
      <c r="G22" s="236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</row>
    <row r="23" spans="1:27" ht="15.75" customHeight="1">
      <c r="A23" s="107"/>
      <c r="B23" s="28">
        <v>4</v>
      </c>
      <c r="C23" s="37" t="s">
        <v>112</v>
      </c>
      <c r="D23" s="181"/>
      <c r="E23" s="181"/>
      <c r="F23" s="181"/>
      <c r="G23" s="236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</row>
    <row r="24" spans="1:27" ht="15.75" customHeight="1">
      <c r="A24" s="107"/>
      <c r="B24" s="28">
        <v>5</v>
      </c>
      <c r="C24" s="37" t="s">
        <v>115</v>
      </c>
      <c r="D24" s="181"/>
      <c r="E24" s="181"/>
      <c r="F24" s="181"/>
      <c r="G24" s="236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</row>
    <row r="25" spans="1:27" ht="15.75" customHeight="1">
      <c r="A25" s="107"/>
      <c r="B25" s="39">
        <v>6</v>
      </c>
      <c r="C25" s="40" t="s">
        <v>118</v>
      </c>
      <c r="D25" s="181"/>
      <c r="E25" s="181"/>
      <c r="F25" s="181"/>
      <c r="G25" s="236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</row>
    <row r="26" spans="1:27" ht="15.75" customHeight="1">
      <c r="A26" s="107"/>
      <c r="B26" s="243" t="s">
        <v>121</v>
      </c>
      <c r="C26" s="234"/>
      <c r="D26" s="142">
        <f t="shared" ref="D26:F26" si="1">SUM(D20:D25)</f>
        <v>0</v>
      </c>
      <c r="E26" s="142">
        <f t="shared" si="1"/>
        <v>0</v>
      </c>
      <c r="F26" s="142">
        <f t="shared" si="1"/>
        <v>0</v>
      </c>
      <c r="G26" s="23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</row>
    <row r="27" spans="1:27" ht="15.75" customHeight="1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</row>
    <row r="28" spans="1:27" ht="15.75" customHeight="1">
      <c r="A28" s="107"/>
      <c r="B28" s="107" t="s">
        <v>56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</row>
    <row r="29" spans="1:27" ht="15.75" customHeight="1">
      <c r="A29" s="107">
        <f>COUNTA(D32:E37)</f>
        <v>0</v>
      </c>
      <c r="B29" s="271" t="s">
        <v>252</v>
      </c>
      <c r="C29" s="245"/>
      <c r="D29" s="272" t="s">
        <v>345</v>
      </c>
      <c r="E29" s="234"/>
      <c r="F29" s="273" t="s">
        <v>98</v>
      </c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</row>
    <row r="30" spans="1:27" ht="15.75" customHeight="1">
      <c r="A30" s="107">
        <v>12</v>
      </c>
      <c r="B30" s="246"/>
      <c r="C30" s="237"/>
      <c r="D30" s="130" t="s">
        <v>351</v>
      </c>
      <c r="E30" s="130" t="s">
        <v>352</v>
      </c>
      <c r="F30" s="240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</row>
    <row r="31" spans="1:27" ht="15.75" customHeight="1">
      <c r="A31" s="107"/>
      <c r="B31" s="250" t="s">
        <v>99</v>
      </c>
      <c r="C31" s="237"/>
      <c r="D31" s="50" t="s">
        <v>100</v>
      </c>
      <c r="E31" s="50" t="s">
        <v>101</v>
      </c>
      <c r="F31" s="61" t="s">
        <v>102</v>
      </c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</row>
    <row r="32" spans="1:27" ht="15.75" customHeight="1">
      <c r="A32" s="107"/>
      <c r="B32" s="28">
        <v>1</v>
      </c>
      <c r="C32" s="37" t="s">
        <v>103</v>
      </c>
      <c r="D32" s="181"/>
      <c r="E32" s="181"/>
      <c r="F32" s="286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</row>
    <row r="33" spans="1:27" ht="15.75" customHeight="1">
      <c r="A33" s="107"/>
      <c r="B33" s="28">
        <v>2</v>
      </c>
      <c r="C33" s="37" t="s">
        <v>106</v>
      </c>
      <c r="D33" s="181"/>
      <c r="E33" s="181"/>
      <c r="F33" s="269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</row>
    <row r="34" spans="1:27" ht="15.75" customHeight="1">
      <c r="A34" s="107"/>
      <c r="B34" s="28">
        <v>3</v>
      </c>
      <c r="C34" s="37" t="s">
        <v>109</v>
      </c>
      <c r="D34" s="181"/>
      <c r="E34" s="181"/>
      <c r="F34" s="269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</row>
    <row r="35" spans="1:27" ht="15.75" customHeight="1">
      <c r="A35" s="107"/>
      <c r="B35" s="28">
        <v>4</v>
      </c>
      <c r="C35" s="37" t="s">
        <v>112</v>
      </c>
      <c r="D35" s="181"/>
      <c r="E35" s="181"/>
      <c r="F35" s="269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</row>
    <row r="36" spans="1:27" ht="15.75" customHeight="1">
      <c r="A36" s="107"/>
      <c r="B36" s="28">
        <v>5</v>
      </c>
      <c r="C36" s="37" t="s">
        <v>115</v>
      </c>
      <c r="D36" s="181"/>
      <c r="E36" s="181"/>
      <c r="F36" s="269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</row>
    <row r="37" spans="1:27" ht="15.75" customHeight="1">
      <c r="A37" s="107"/>
      <c r="B37" s="39">
        <v>6</v>
      </c>
      <c r="C37" s="40" t="s">
        <v>118</v>
      </c>
      <c r="D37" s="181"/>
      <c r="E37" s="181"/>
      <c r="F37" s="269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</row>
    <row r="38" spans="1:27" ht="15.75" customHeight="1">
      <c r="A38" s="107"/>
      <c r="B38" s="243" t="s">
        <v>121</v>
      </c>
      <c r="C38" s="234"/>
      <c r="D38" s="142">
        <f t="shared" ref="D38:E38" si="2">SUM(D32:D37)</f>
        <v>0</v>
      </c>
      <c r="E38" s="142">
        <f t="shared" si="2"/>
        <v>0</v>
      </c>
      <c r="F38" s="240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</row>
    <row r="39" spans="1:27" ht="15.75" customHeight="1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</row>
    <row r="40" spans="1:27" ht="15.75" customHeight="1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</row>
    <row r="41" spans="1:27" ht="15.75" customHeight="1">
      <c r="A41" s="107"/>
      <c r="B41" s="107" t="s">
        <v>353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</row>
    <row r="42" spans="1:27" ht="15.75" customHeight="1">
      <c r="A42" s="168">
        <f>COUNTA(D45:G50)</f>
        <v>0</v>
      </c>
      <c r="B42" s="271" t="s">
        <v>252</v>
      </c>
      <c r="C42" s="245"/>
      <c r="D42" s="277" t="s">
        <v>354</v>
      </c>
      <c r="E42" s="234"/>
      <c r="F42" s="292" t="s">
        <v>355</v>
      </c>
      <c r="G42" s="292" t="s">
        <v>356</v>
      </c>
      <c r="H42" s="293" t="s">
        <v>98</v>
      </c>
      <c r="I42" s="245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</row>
    <row r="43" spans="1:27" ht="15.75" customHeight="1">
      <c r="A43" s="168">
        <v>24</v>
      </c>
      <c r="B43" s="246"/>
      <c r="C43" s="237"/>
      <c r="D43" s="169" t="s">
        <v>357</v>
      </c>
      <c r="E43" s="169" t="s">
        <v>358</v>
      </c>
      <c r="F43" s="240"/>
      <c r="G43" s="240"/>
      <c r="H43" s="246"/>
      <c r="I43" s="23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</row>
    <row r="44" spans="1:27" ht="15.75" customHeight="1">
      <c r="A44" s="25"/>
      <c r="B44" s="250" t="s">
        <v>99</v>
      </c>
      <c r="C44" s="237"/>
      <c r="D44" s="50" t="s">
        <v>100</v>
      </c>
      <c r="E44" s="50" t="s">
        <v>101</v>
      </c>
      <c r="F44" s="50" t="s">
        <v>102</v>
      </c>
      <c r="G44" s="50" t="s">
        <v>178</v>
      </c>
      <c r="H44" s="262" t="s">
        <v>179</v>
      </c>
      <c r="I44" s="23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</row>
    <row r="45" spans="1:27" ht="15.75" customHeight="1">
      <c r="A45" s="27"/>
      <c r="B45" s="28">
        <v>1</v>
      </c>
      <c r="C45" s="37" t="s">
        <v>103</v>
      </c>
      <c r="D45" s="181"/>
      <c r="E45" s="181"/>
      <c r="F45" s="181"/>
      <c r="G45" s="181"/>
      <c r="H45" s="294"/>
      <c r="I45" s="245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</row>
    <row r="46" spans="1:27" ht="15.75" customHeight="1">
      <c r="A46" s="27"/>
      <c r="B46" s="28">
        <v>2</v>
      </c>
      <c r="C46" s="37" t="s">
        <v>106</v>
      </c>
      <c r="D46" s="181"/>
      <c r="E46" s="181"/>
      <c r="F46" s="181"/>
      <c r="G46" s="181"/>
      <c r="H46" s="264"/>
      <c r="I46" s="236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</row>
    <row r="47" spans="1:27" ht="15.75" customHeight="1">
      <c r="A47" s="27"/>
      <c r="B47" s="28">
        <v>3</v>
      </c>
      <c r="C47" s="37" t="s">
        <v>109</v>
      </c>
      <c r="D47" s="181"/>
      <c r="E47" s="181"/>
      <c r="F47" s="181"/>
      <c r="G47" s="181"/>
      <c r="H47" s="264"/>
      <c r="I47" s="236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 ht="15.75" customHeight="1">
      <c r="A48" s="27"/>
      <c r="B48" s="28">
        <v>4</v>
      </c>
      <c r="C48" s="37" t="s">
        <v>112</v>
      </c>
      <c r="D48" s="181"/>
      <c r="E48" s="181"/>
      <c r="F48" s="181"/>
      <c r="G48" s="181"/>
      <c r="H48" s="264"/>
      <c r="I48" s="236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27" ht="15.75" customHeight="1">
      <c r="A49" s="27"/>
      <c r="B49" s="28">
        <v>5</v>
      </c>
      <c r="C49" s="37" t="s">
        <v>115</v>
      </c>
      <c r="D49" s="181"/>
      <c r="E49" s="181"/>
      <c r="F49" s="181"/>
      <c r="G49" s="181"/>
      <c r="H49" s="264"/>
      <c r="I49" s="236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</row>
    <row r="50" spans="1:27" ht="15.75" customHeight="1">
      <c r="A50" s="27"/>
      <c r="B50" s="39">
        <v>6</v>
      </c>
      <c r="C50" s="40" t="s">
        <v>118</v>
      </c>
      <c r="D50" s="181"/>
      <c r="E50" s="181"/>
      <c r="F50" s="181"/>
      <c r="G50" s="181"/>
      <c r="H50" s="264"/>
      <c r="I50" s="236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</row>
    <row r="51" spans="1:27" ht="15.75" customHeight="1">
      <c r="A51" s="32"/>
      <c r="B51" s="243" t="s">
        <v>121</v>
      </c>
      <c r="C51" s="234"/>
      <c r="D51" s="142">
        <f t="shared" ref="D51:G51" si="3">SUM(D45:D50)</f>
        <v>0</v>
      </c>
      <c r="E51" s="142">
        <f t="shared" si="3"/>
        <v>0</v>
      </c>
      <c r="F51" s="142">
        <f t="shared" si="3"/>
        <v>0</v>
      </c>
      <c r="G51" s="142">
        <f t="shared" si="3"/>
        <v>0</v>
      </c>
      <c r="H51" s="246"/>
      <c r="I51" s="23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</row>
    <row r="52" spans="1:27" ht="15.75" customHeight="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</row>
    <row r="53" spans="1:27" ht="15.7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</row>
    <row r="54" spans="1:27" ht="15.75" customHeight="1">
      <c r="A54" s="107"/>
      <c r="B54" s="107" t="s">
        <v>359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</row>
    <row r="55" spans="1:27" ht="15.75" customHeight="1">
      <c r="A55" s="168">
        <f>COUNTA(C58:H68)</f>
        <v>0</v>
      </c>
      <c r="B55" s="292" t="s">
        <v>79</v>
      </c>
      <c r="C55" s="292" t="s">
        <v>360</v>
      </c>
      <c r="D55" s="292" t="s">
        <v>361</v>
      </c>
      <c r="E55" s="277" t="s">
        <v>207</v>
      </c>
      <c r="F55" s="234"/>
      <c r="G55" s="277" t="s">
        <v>362</v>
      </c>
      <c r="H55" s="234"/>
      <c r="I55" s="293" t="s">
        <v>98</v>
      </c>
      <c r="J55" s="245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</row>
    <row r="56" spans="1:27" ht="15.75" customHeight="1">
      <c r="A56" s="168">
        <v>66</v>
      </c>
      <c r="B56" s="240"/>
      <c r="C56" s="240"/>
      <c r="D56" s="240"/>
      <c r="E56" s="169" t="s">
        <v>363</v>
      </c>
      <c r="F56" s="169" t="s">
        <v>364</v>
      </c>
      <c r="G56" s="169" t="s">
        <v>365</v>
      </c>
      <c r="H56" s="169" t="s">
        <v>366</v>
      </c>
      <c r="I56" s="246"/>
      <c r="J56" s="23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</row>
    <row r="57" spans="1:27" ht="15.75" customHeight="1">
      <c r="A57" s="25"/>
      <c r="B57" s="250" t="s">
        <v>99</v>
      </c>
      <c r="C57" s="237"/>
      <c r="D57" s="50" t="s">
        <v>100</v>
      </c>
      <c r="E57" s="50" t="s">
        <v>101</v>
      </c>
      <c r="F57" s="50" t="s">
        <v>102</v>
      </c>
      <c r="G57" s="50" t="s">
        <v>178</v>
      </c>
      <c r="H57" s="50" t="s">
        <v>179</v>
      </c>
      <c r="I57" s="262" t="s">
        <v>180</v>
      </c>
      <c r="J57" s="23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</row>
    <row r="58" spans="1:27" ht="15.75" customHeight="1">
      <c r="A58" s="160"/>
      <c r="B58" s="132">
        <v>1</v>
      </c>
      <c r="C58" s="182"/>
      <c r="D58" s="183"/>
      <c r="E58" s="184"/>
      <c r="F58" s="184"/>
      <c r="G58" s="184"/>
      <c r="H58" s="185"/>
      <c r="I58" s="294"/>
      <c r="J58" s="245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</row>
    <row r="59" spans="1:27" ht="15.75" customHeight="1">
      <c r="A59" s="160"/>
      <c r="B59" s="132">
        <v>2</v>
      </c>
      <c r="C59" s="182"/>
      <c r="D59" s="183"/>
      <c r="E59" s="184"/>
      <c r="F59" s="184"/>
      <c r="G59" s="184"/>
      <c r="H59" s="186"/>
      <c r="I59" s="264"/>
      <c r="J59" s="236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</row>
    <row r="60" spans="1:27" ht="15.75" customHeight="1">
      <c r="A60" s="160"/>
      <c r="B60" s="132">
        <v>3</v>
      </c>
      <c r="C60" s="182"/>
      <c r="D60" s="183"/>
      <c r="E60" s="184"/>
      <c r="F60" s="184"/>
      <c r="G60" s="184"/>
      <c r="H60" s="184"/>
      <c r="I60" s="264"/>
      <c r="J60" s="236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</row>
    <row r="61" spans="1:27" ht="15.75" customHeight="1">
      <c r="A61" s="160"/>
      <c r="B61" s="132">
        <v>4</v>
      </c>
      <c r="C61" s="182"/>
      <c r="D61" s="183"/>
      <c r="E61" s="187"/>
      <c r="F61" s="187"/>
      <c r="G61" s="187"/>
      <c r="H61" s="187"/>
      <c r="I61" s="264"/>
      <c r="J61" s="236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</row>
    <row r="62" spans="1:27" ht="15.75" customHeight="1">
      <c r="A62" s="160"/>
      <c r="B62" s="132">
        <v>5</v>
      </c>
      <c r="C62" s="182"/>
      <c r="D62" s="183"/>
      <c r="E62" s="187"/>
      <c r="F62" s="187"/>
      <c r="G62" s="187"/>
      <c r="H62" s="187"/>
      <c r="I62" s="264"/>
      <c r="J62" s="236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</row>
    <row r="63" spans="1:27" ht="15.75" customHeight="1">
      <c r="A63" s="160"/>
      <c r="B63" s="132">
        <v>6</v>
      </c>
      <c r="C63" s="182"/>
      <c r="D63" s="183"/>
      <c r="E63" s="187"/>
      <c r="F63" s="187"/>
      <c r="G63" s="187"/>
      <c r="H63" s="187"/>
      <c r="I63" s="264"/>
      <c r="J63" s="236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</row>
    <row r="64" spans="1:27" ht="15.75" customHeight="1">
      <c r="A64" s="160"/>
      <c r="B64" s="132">
        <v>7</v>
      </c>
      <c r="C64" s="182"/>
      <c r="D64" s="183"/>
      <c r="E64" s="187"/>
      <c r="F64" s="187"/>
      <c r="G64" s="187"/>
      <c r="H64" s="187"/>
      <c r="I64" s="264"/>
      <c r="J64" s="236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</row>
    <row r="65" spans="1:27" ht="15.75" customHeight="1">
      <c r="A65" s="160"/>
      <c r="B65" s="132">
        <v>8</v>
      </c>
      <c r="C65" s="182"/>
      <c r="D65" s="183"/>
      <c r="E65" s="187"/>
      <c r="F65" s="187"/>
      <c r="G65" s="187"/>
      <c r="H65" s="187"/>
      <c r="I65" s="264"/>
      <c r="J65" s="236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</row>
    <row r="66" spans="1:27" ht="15.75" customHeight="1">
      <c r="A66" s="188"/>
      <c r="B66" s="189">
        <v>9</v>
      </c>
      <c r="C66" s="182"/>
      <c r="D66" s="183"/>
      <c r="E66" s="187"/>
      <c r="F66" s="187"/>
      <c r="G66" s="187"/>
      <c r="H66" s="187"/>
      <c r="I66" s="264"/>
      <c r="J66" s="236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</row>
    <row r="67" spans="1:27" ht="15.75" customHeight="1">
      <c r="A67" s="188"/>
      <c r="B67" s="189">
        <v>10</v>
      </c>
      <c r="C67" s="182"/>
      <c r="D67" s="183"/>
      <c r="E67" s="187"/>
      <c r="F67" s="187"/>
      <c r="G67" s="187"/>
      <c r="H67" s="187"/>
      <c r="I67" s="264"/>
      <c r="J67" s="236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</row>
    <row r="68" spans="1:27" ht="15.75" customHeight="1">
      <c r="A68" s="188"/>
      <c r="B68" s="189">
        <v>11</v>
      </c>
      <c r="C68" s="182"/>
      <c r="D68" s="183"/>
      <c r="E68" s="187"/>
      <c r="F68" s="187"/>
      <c r="G68" s="183"/>
      <c r="H68" s="183"/>
      <c r="I68" s="264"/>
      <c r="J68" s="236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5.75" customHeight="1">
      <c r="A69" s="32"/>
      <c r="B69" s="243" t="s">
        <v>121</v>
      </c>
      <c r="C69" s="234"/>
      <c r="D69" s="190"/>
      <c r="E69" s="142">
        <f t="shared" ref="E69:F69" si="4">SUM(E58:E68)</f>
        <v>0</v>
      </c>
      <c r="F69" s="142">
        <f t="shared" si="4"/>
        <v>0</v>
      </c>
      <c r="G69" s="190"/>
      <c r="H69" s="191"/>
      <c r="I69" s="246"/>
      <c r="J69" s="23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</row>
    <row r="70" spans="1:27" ht="15.75" customHeight="1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</row>
    <row r="71" spans="1:27" ht="15.75" customHeight="1">
      <c r="A71" s="107"/>
      <c r="B71" s="107" t="s">
        <v>367</v>
      </c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</row>
    <row r="72" spans="1:27" ht="15.75" customHeight="1">
      <c r="A72" s="168">
        <f>COUNTA(D75:F80)</f>
        <v>0</v>
      </c>
      <c r="B72" s="292" t="s">
        <v>79</v>
      </c>
      <c r="C72" s="292" t="s">
        <v>252</v>
      </c>
      <c r="D72" s="295" t="s">
        <v>368</v>
      </c>
      <c r="E72" s="234"/>
      <c r="F72" s="292" t="s">
        <v>369</v>
      </c>
      <c r="G72" s="273" t="s">
        <v>98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</row>
    <row r="73" spans="1:27" ht="15.75" customHeight="1">
      <c r="A73" s="168">
        <v>18</v>
      </c>
      <c r="B73" s="240"/>
      <c r="C73" s="240"/>
      <c r="D73" s="192" t="s">
        <v>370</v>
      </c>
      <c r="E73" s="192" t="s">
        <v>371</v>
      </c>
      <c r="F73" s="240"/>
      <c r="G73" s="240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5.75" customHeight="1">
      <c r="A74" s="25"/>
      <c r="B74" s="250" t="s">
        <v>99</v>
      </c>
      <c r="C74" s="237"/>
      <c r="D74" s="50" t="s">
        <v>100</v>
      </c>
      <c r="E74" s="50" t="s">
        <v>101</v>
      </c>
      <c r="F74" s="50" t="s">
        <v>102</v>
      </c>
      <c r="G74" s="61" t="s">
        <v>178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</row>
    <row r="75" spans="1:27" ht="15.75" customHeight="1">
      <c r="A75" s="27"/>
      <c r="B75" s="28">
        <v>1</v>
      </c>
      <c r="C75" s="37" t="s">
        <v>103</v>
      </c>
      <c r="D75" s="193"/>
      <c r="E75" s="193"/>
      <c r="F75" s="193"/>
      <c r="G75" s="286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</row>
    <row r="76" spans="1:27" ht="15.75" customHeight="1">
      <c r="A76" s="27"/>
      <c r="B76" s="28">
        <v>2</v>
      </c>
      <c r="C76" s="37" t="s">
        <v>106</v>
      </c>
      <c r="D76" s="193"/>
      <c r="E76" s="193"/>
      <c r="F76" s="193"/>
      <c r="G76" s="269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</row>
    <row r="77" spans="1:27" ht="15.75" customHeight="1">
      <c r="A77" s="27"/>
      <c r="B77" s="28">
        <v>3</v>
      </c>
      <c r="C77" s="37" t="s">
        <v>109</v>
      </c>
      <c r="D77" s="193"/>
      <c r="E77" s="193"/>
      <c r="F77" s="193"/>
      <c r="G77" s="269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</row>
    <row r="78" spans="1:27" ht="15.75" customHeight="1">
      <c r="A78" s="27"/>
      <c r="B78" s="28">
        <v>4</v>
      </c>
      <c r="C78" s="37" t="s">
        <v>112</v>
      </c>
      <c r="D78" s="193"/>
      <c r="E78" s="193"/>
      <c r="F78" s="194"/>
      <c r="G78" s="269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</row>
    <row r="79" spans="1:27" ht="15.75" customHeight="1">
      <c r="A79" s="27"/>
      <c r="B79" s="28">
        <v>5</v>
      </c>
      <c r="C79" s="37" t="s">
        <v>115</v>
      </c>
      <c r="D79" s="193"/>
      <c r="E79" s="193"/>
      <c r="F79" s="194"/>
      <c r="G79" s="269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</row>
    <row r="80" spans="1:27" ht="15.75" customHeight="1">
      <c r="A80" s="27"/>
      <c r="B80" s="39">
        <v>6</v>
      </c>
      <c r="C80" s="40" t="s">
        <v>118</v>
      </c>
      <c r="D80" s="193"/>
      <c r="E80" s="193"/>
      <c r="F80" s="193"/>
      <c r="G80" s="269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</row>
    <row r="81" spans="1:27" ht="15.75" customHeight="1">
      <c r="A81" s="32"/>
      <c r="B81" s="243" t="s">
        <v>121</v>
      </c>
      <c r="C81" s="234"/>
      <c r="D81" s="142">
        <f t="shared" ref="D81:F81" si="5">SUM(D75:D80)</f>
        <v>0</v>
      </c>
      <c r="E81" s="142">
        <f t="shared" si="5"/>
        <v>0</v>
      </c>
      <c r="F81" s="142">
        <f t="shared" si="5"/>
        <v>0</v>
      </c>
      <c r="G81" s="240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</row>
    <row r="82" spans="1:27" ht="15.75" customHeight="1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</row>
    <row r="83" spans="1:27" ht="15.75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</row>
    <row r="84" spans="1:27" ht="15.75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</row>
    <row r="85" spans="1:27" ht="15.75" customHeight="1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</row>
    <row r="86" spans="1:27" ht="15.75" customHeight="1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</row>
    <row r="87" spans="1:27" ht="15.75" customHeight="1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</row>
    <row r="88" spans="1:27" ht="15.75" customHeight="1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</row>
    <row r="89" spans="1:27" ht="15.75" customHeight="1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</row>
    <row r="90" spans="1:27" ht="15.75" customHeight="1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</row>
    <row r="91" spans="1:27" ht="15.75" customHeight="1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</row>
    <row r="92" spans="1:27" ht="15.75" customHeight="1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</row>
    <row r="93" spans="1:27" ht="15.75" customHeight="1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</row>
    <row r="94" spans="1:27" ht="15.75" customHeight="1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</row>
    <row r="95" spans="1:27" ht="15.75" customHeight="1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</row>
    <row r="96" spans="1:27" ht="15.75" customHeight="1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</row>
    <row r="97" spans="1:27" ht="15.75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</row>
    <row r="98" spans="1:27" ht="15.75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</row>
    <row r="99" spans="1:27" ht="15.75" customHeight="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</row>
    <row r="100" spans="1:27" ht="15.75" customHeight="1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</row>
    <row r="101" spans="1:27" ht="15.75" customHeight="1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ht="15.75" customHeight="1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</row>
    <row r="103" spans="1:27" ht="15.75" customHeight="1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</row>
    <row r="104" spans="1:27" ht="15.75" customHeight="1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</row>
    <row r="105" spans="1:27" ht="15.75" customHeight="1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</row>
    <row r="106" spans="1:27" ht="15.75" customHeight="1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</row>
    <row r="107" spans="1:27" ht="15.75" customHeight="1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</row>
    <row r="108" spans="1:27" ht="15.75" customHeight="1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 ht="15.75" customHeight="1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0" spans="1:27" ht="15.75" customHeight="1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</row>
    <row r="111" spans="1:27" ht="15.75" customHeight="1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</row>
    <row r="112" spans="1:27" ht="15.75" customHeight="1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</row>
    <row r="113" spans="1:27" ht="15.75" customHeight="1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</row>
    <row r="114" spans="1:27" ht="15.75" customHeight="1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</row>
    <row r="115" spans="1:27" ht="15.75" customHeight="1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</row>
    <row r="116" spans="1:27" ht="15.75" customHeight="1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</row>
    <row r="117" spans="1:27" ht="15.75" customHeight="1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</row>
    <row r="118" spans="1:27" ht="15.75" customHeight="1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</row>
    <row r="119" spans="1:27" ht="15.75" customHeight="1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</row>
    <row r="120" spans="1:27" ht="15.75" customHeight="1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</row>
    <row r="121" spans="1:27" ht="15.75" customHeight="1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</row>
    <row r="122" spans="1:27" ht="15.75" customHeight="1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</row>
    <row r="123" spans="1:27" ht="15.75" customHeight="1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</row>
    <row r="124" spans="1:27" ht="15.75" customHeight="1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</row>
    <row r="125" spans="1:27" ht="15.75" customHeight="1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</row>
    <row r="126" spans="1:27" ht="15.75" customHeight="1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</row>
    <row r="127" spans="1:27" ht="15.75" customHeight="1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</row>
    <row r="128" spans="1:27" ht="15.75" customHeight="1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</row>
    <row r="129" spans="1:27" ht="15.75" customHeight="1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</row>
    <row r="130" spans="1:27" ht="15.75" customHeight="1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</row>
    <row r="131" spans="1:27" ht="15.75" customHeight="1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</row>
    <row r="132" spans="1:27" ht="15.75" customHeight="1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</row>
    <row r="133" spans="1:27" ht="15.75" customHeight="1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</row>
    <row r="134" spans="1:27" ht="15.75" customHeight="1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</row>
    <row r="135" spans="1:27" ht="15.75" customHeight="1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</row>
    <row r="136" spans="1:27" ht="15.75" customHeight="1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</row>
    <row r="137" spans="1:27" ht="15.75" customHeight="1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</row>
    <row r="138" spans="1:27" ht="15.75" customHeight="1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</row>
    <row r="139" spans="1:27" ht="15.75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</row>
    <row r="140" spans="1:27" ht="15.75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</row>
    <row r="141" spans="1:27" ht="15.75" customHeight="1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</row>
    <row r="142" spans="1:27" ht="15.75" customHeight="1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</row>
    <row r="143" spans="1:27" ht="15.75" customHeight="1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</row>
    <row r="144" spans="1:27" ht="15.75" customHeight="1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</row>
    <row r="145" spans="1:27" ht="15.75" customHeight="1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</row>
    <row r="146" spans="1:27" ht="15.75" customHeight="1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</row>
    <row r="147" spans="1:27" ht="15.75" customHeight="1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</row>
    <row r="148" spans="1:27" ht="15.75" customHeight="1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</row>
    <row r="149" spans="1:27" ht="15.75" customHeight="1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</row>
    <row r="150" spans="1:27" ht="15.75" customHeight="1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</row>
    <row r="151" spans="1:27" ht="15.75" customHeight="1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  <c r="AA151" s="107"/>
    </row>
    <row r="152" spans="1:27" ht="15.75" customHeight="1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  <c r="AA152" s="107"/>
    </row>
    <row r="153" spans="1:27" ht="15.75" customHeight="1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  <c r="AA153" s="107"/>
    </row>
    <row r="154" spans="1:27" ht="15.75" customHeight="1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</row>
    <row r="155" spans="1:27" ht="15.75" customHeight="1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  <c r="AA155" s="107"/>
    </row>
    <row r="156" spans="1:27" ht="15.75" customHeight="1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</row>
    <row r="157" spans="1:27" ht="15.75" customHeight="1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  <c r="AA157" s="107"/>
    </row>
    <row r="158" spans="1:27" ht="15.75" customHeight="1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</row>
    <row r="159" spans="1:27" ht="15.75" customHeight="1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</row>
    <row r="160" spans="1:27" ht="15.75" customHeight="1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  <c r="AA160" s="107"/>
    </row>
    <row r="161" spans="1:27" ht="15.75" customHeight="1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</row>
    <row r="162" spans="1:27" ht="15.75" customHeight="1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  <c r="AA162" s="107"/>
    </row>
    <row r="163" spans="1:27" ht="15.75" customHeight="1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</row>
    <row r="164" spans="1:27" ht="15.75" customHeight="1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</row>
    <row r="165" spans="1:27" ht="15.75" customHeight="1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</row>
    <row r="166" spans="1:27" ht="15.75" customHeight="1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</row>
    <row r="167" spans="1:27" ht="15.75" customHeight="1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</row>
    <row r="168" spans="1:27" ht="15.75" customHeight="1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</row>
    <row r="169" spans="1:27" ht="15.75" customHeight="1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</row>
    <row r="170" spans="1:27" ht="15.75" customHeight="1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</row>
    <row r="171" spans="1:27" ht="15.75" customHeight="1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  <c r="AA171" s="107"/>
    </row>
    <row r="172" spans="1:27" ht="15.75" customHeight="1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</row>
    <row r="173" spans="1:27" ht="15.75" customHeight="1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</row>
    <row r="174" spans="1:27" ht="15.75" customHeight="1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  <c r="AA174" s="107"/>
    </row>
    <row r="175" spans="1:27" ht="15.75" customHeight="1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  <c r="AA175" s="107"/>
    </row>
    <row r="176" spans="1:27" ht="15.75" customHeight="1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  <c r="AA176" s="107"/>
    </row>
    <row r="177" spans="1:27" ht="15.75" customHeight="1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</row>
    <row r="178" spans="1:27" ht="15.75" customHeight="1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</row>
    <row r="179" spans="1:27" ht="15.75" customHeight="1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</row>
    <row r="180" spans="1:27" ht="15.75" customHeight="1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</row>
    <row r="181" spans="1:27" ht="15.75" customHeight="1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</row>
    <row r="182" spans="1:27" ht="15.75" customHeight="1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</row>
    <row r="183" spans="1:27" ht="15.75" customHeight="1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</row>
    <row r="184" spans="1:27" ht="15.75" customHeight="1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</row>
    <row r="185" spans="1:27" ht="15.75" customHeight="1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</row>
    <row r="186" spans="1:27" ht="15.75" customHeight="1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</row>
    <row r="187" spans="1:27" ht="15.75" customHeight="1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</row>
    <row r="188" spans="1:27" ht="15.75" customHeight="1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</row>
    <row r="189" spans="1:27" ht="15.75" customHeight="1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</row>
    <row r="190" spans="1:27" ht="15.75" customHeight="1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</row>
    <row r="191" spans="1:27" ht="15.75" customHeight="1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</row>
    <row r="192" spans="1:27" ht="15.75" customHeight="1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</row>
    <row r="193" spans="1:27" ht="15.75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</row>
    <row r="194" spans="1:27" ht="15.75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</row>
    <row r="195" spans="1:27" ht="15.75" customHeight="1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</row>
    <row r="196" spans="1:27" ht="15.75" customHeight="1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</row>
    <row r="197" spans="1:27" ht="15.75" customHeight="1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</row>
    <row r="198" spans="1:27" ht="15.75" customHeight="1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</row>
    <row r="199" spans="1:27" ht="15.75" customHeight="1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</row>
    <row r="200" spans="1:27" ht="15.75" customHeight="1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</row>
    <row r="201" spans="1:27" ht="15.75" customHeight="1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</row>
    <row r="202" spans="1:27" ht="15.75" customHeight="1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</row>
    <row r="203" spans="1:27" ht="15.75" customHeight="1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</row>
    <row r="204" spans="1:27" ht="15.75" customHeight="1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</row>
    <row r="205" spans="1:27" ht="15.75" customHeight="1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</row>
    <row r="206" spans="1:27" ht="15.75" customHeight="1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</row>
    <row r="207" spans="1:27" ht="15.75" customHeight="1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</row>
    <row r="208" spans="1:27" ht="15.75" customHeight="1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</row>
    <row r="209" spans="1:27" ht="15.75" customHeight="1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</row>
    <row r="210" spans="1:27" ht="15.75" customHeight="1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</row>
    <row r="211" spans="1:27" ht="15.75" customHeight="1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</row>
    <row r="212" spans="1:27" ht="15.75" customHeight="1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</row>
    <row r="213" spans="1:27" ht="15.75" customHeight="1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</row>
    <row r="214" spans="1:27" ht="15.75" customHeight="1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</row>
    <row r="215" spans="1:27" ht="15.75" customHeight="1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</row>
    <row r="216" spans="1:27" ht="15.75" customHeight="1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  <c r="AA216" s="107"/>
    </row>
    <row r="217" spans="1:27" ht="15.75" customHeight="1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</row>
    <row r="218" spans="1:27" ht="15.75" customHeight="1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</row>
    <row r="219" spans="1:27" ht="15.75" customHeight="1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</row>
    <row r="220" spans="1:27" ht="15.75" customHeight="1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</row>
    <row r="221" spans="1:27" ht="15.75" customHeight="1">
      <c r="A221" s="107"/>
      <c r="B221" s="107"/>
      <c r="C221" s="10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</row>
    <row r="222" spans="1:27" ht="15.75" customHeight="1">
      <c r="A222" s="107"/>
      <c r="B222" s="107"/>
      <c r="C222" s="10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</row>
    <row r="223" spans="1:27" ht="15.75" customHeight="1">
      <c r="A223" s="107"/>
      <c r="B223" s="107"/>
      <c r="C223" s="10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</row>
    <row r="224" spans="1:27" ht="15.75" customHeight="1">
      <c r="A224" s="107"/>
      <c r="B224" s="107"/>
      <c r="C224" s="10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</row>
    <row r="225" spans="1:27" ht="15.75" customHeight="1">
      <c r="A225" s="107"/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</row>
    <row r="226" spans="1:27" ht="15.75" customHeight="1">
      <c r="A226" s="107"/>
      <c r="B226" s="107"/>
      <c r="C226" s="10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</row>
    <row r="227" spans="1:27" ht="15.75" customHeight="1">
      <c r="A227" s="107"/>
      <c r="B227" s="107"/>
      <c r="C227" s="10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</row>
    <row r="228" spans="1:27" ht="15.75" customHeight="1">
      <c r="A228" s="107"/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</row>
    <row r="229" spans="1:27" ht="15.75" customHeight="1">
      <c r="A229" s="107"/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</row>
    <row r="230" spans="1:27" ht="15.75" customHeight="1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</row>
    <row r="231" spans="1:27" ht="15.75" customHeight="1">
      <c r="A231" s="107"/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  <c r="AA231" s="107"/>
    </row>
    <row r="232" spans="1:27" ht="15.75" customHeight="1">
      <c r="A232" s="107"/>
      <c r="B232" s="107"/>
      <c r="C232" s="10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  <c r="AA232" s="107"/>
    </row>
    <row r="233" spans="1:27" ht="15.75" customHeight="1">
      <c r="A233" s="107"/>
      <c r="B233" s="107"/>
      <c r="C233" s="10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  <c r="AA233" s="107"/>
    </row>
    <row r="234" spans="1:27" ht="15.75" customHeight="1">
      <c r="A234" s="107"/>
      <c r="B234" s="107"/>
      <c r="C234" s="10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  <c r="AA234" s="107"/>
    </row>
    <row r="235" spans="1:27" ht="15.75" customHeight="1">
      <c r="A235" s="107"/>
      <c r="B235" s="107"/>
      <c r="C235" s="10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</row>
    <row r="236" spans="1:27" ht="15.75" customHeight="1">
      <c r="A236" s="107"/>
      <c r="B236" s="107"/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  <c r="AA236" s="107"/>
    </row>
    <row r="237" spans="1:27" ht="15.75" customHeight="1">
      <c r="A237" s="107"/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  <c r="AA237" s="107"/>
    </row>
    <row r="238" spans="1:27" ht="15.75" customHeight="1">
      <c r="A238" s="107"/>
      <c r="B238" s="107"/>
      <c r="C238" s="10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  <c r="AA238" s="107"/>
    </row>
    <row r="239" spans="1:27" ht="15.75" customHeight="1">
      <c r="A239" s="107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</row>
    <row r="240" spans="1:27" ht="15.75" customHeight="1">
      <c r="A240" s="107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</row>
    <row r="241" spans="1:27" ht="15.75" customHeight="1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</row>
    <row r="242" spans="1:27" ht="15.75" customHeight="1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  <c r="AA242" s="107"/>
    </row>
    <row r="243" spans="1:27" ht="15.75" customHeight="1">
      <c r="A243" s="107"/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</row>
    <row r="244" spans="1:27" ht="15.75" customHeight="1">
      <c r="A244" s="107"/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</row>
    <row r="245" spans="1:27" ht="15.75" customHeight="1">
      <c r="A245" s="107"/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</row>
    <row r="246" spans="1:27" ht="15.75" customHeight="1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</row>
    <row r="247" spans="1:27" ht="15.75" customHeight="1">
      <c r="A247" s="107"/>
      <c r="B247" s="107"/>
      <c r="C247" s="10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  <c r="AA247" s="107"/>
    </row>
    <row r="248" spans="1:27" ht="15.75" customHeight="1">
      <c r="A248" s="107"/>
      <c r="B248" s="107"/>
      <c r="C248" s="10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  <c r="AA248" s="107"/>
    </row>
    <row r="249" spans="1:27" ht="15.75" customHeight="1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</row>
    <row r="250" spans="1:27" ht="15.75" customHeight="1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</row>
    <row r="251" spans="1:27" ht="15.75" customHeight="1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</row>
    <row r="252" spans="1:27" ht="15.75" customHeight="1">
      <c r="A252" s="107"/>
      <c r="B252" s="107"/>
      <c r="C252" s="10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  <c r="AA252" s="107"/>
    </row>
    <row r="253" spans="1:27" ht="15.75" customHeight="1">
      <c r="A253" s="107"/>
      <c r="B253" s="107"/>
      <c r="C253" s="10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</row>
    <row r="254" spans="1:27" ht="15.75" customHeight="1">
      <c r="A254" s="107"/>
      <c r="B254" s="107"/>
      <c r="C254" s="10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  <c r="AA254" s="107"/>
    </row>
    <row r="255" spans="1:27" ht="15.75" customHeight="1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</row>
    <row r="256" spans="1:27" ht="15.75" customHeight="1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  <c r="AA256" s="107"/>
    </row>
    <row r="257" spans="1:27" ht="15.75" customHeight="1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  <c r="AA257" s="107"/>
    </row>
    <row r="258" spans="1:27" ht="15.75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  <c r="AA258" s="107"/>
    </row>
    <row r="259" spans="1:27" ht="15.75" customHeight="1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  <c r="AA259" s="107"/>
    </row>
    <row r="260" spans="1:27" ht="15.75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</row>
    <row r="261" spans="1:27" ht="15.75" customHeight="1">
      <c r="A261" s="107"/>
      <c r="B261" s="107"/>
      <c r="C261" s="10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</row>
    <row r="262" spans="1:27" ht="15.75" customHeight="1">
      <c r="A262" s="107"/>
      <c r="B262" s="107"/>
      <c r="C262" s="10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</row>
    <row r="263" spans="1:27" ht="15.75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</row>
    <row r="264" spans="1:27" ht="15.75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</row>
    <row r="265" spans="1:27" ht="15.75" customHeight="1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</row>
    <row r="266" spans="1:27" ht="15.75" customHeight="1">
      <c r="A266" s="107"/>
      <c r="B266" s="107"/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</row>
    <row r="267" spans="1:27" ht="15.75" customHeight="1">
      <c r="A267" s="107"/>
      <c r="B267" s="107"/>
      <c r="C267" s="10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</row>
    <row r="268" spans="1:27" ht="15.75" customHeight="1">
      <c r="A268" s="107"/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</row>
    <row r="269" spans="1:27" ht="15.75" customHeight="1">
      <c r="A269" s="107"/>
      <c r="B269" s="107"/>
      <c r="C269" s="10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</row>
    <row r="270" spans="1:27" ht="15.75" customHeight="1">
      <c r="A270" s="107"/>
      <c r="B270" s="107"/>
      <c r="C270" s="10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</row>
    <row r="271" spans="1:27" ht="15.75" customHeight="1">
      <c r="A271" s="107"/>
      <c r="B271" s="107"/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</row>
    <row r="272" spans="1:27" ht="15.75" customHeight="1">
      <c r="A272" s="107"/>
      <c r="B272" s="107"/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</row>
    <row r="273" spans="1:27" ht="15.75" customHeight="1">
      <c r="A273" s="107"/>
      <c r="B273" s="107"/>
      <c r="C273" s="10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</row>
    <row r="274" spans="1:27" ht="15.75" customHeight="1">
      <c r="A274" s="107"/>
      <c r="B274" s="107"/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</row>
    <row r="275" spans="1:27" ht="15.75" customHeight="1">
      <c r="A275" s="107"/>
      <c r="B275" s="107"/>
      <c r="C275" s="10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</row>
    <row r="276" spans="1:27" ht="15.75" customHeight="1">
      <c r="A276" s="107"/>
      <c r="B276" s="107"/>
      <c r="C276" s="10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</row>
    <row r="277" spans="1:27" ht="15.75" customHeight="1">
      <c r="A277" s="107"/>
      <c r="B277" s="107"/>
      <c r="C277" s="10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</row>
    <row r="278" spans="1:27" ht="15.75" customHeight="1">
      <c r="A278" s="107"/>
      <c r="B278" s="107"/>
      <c r="C278" s="10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</row>
    <row r="279" spans="1:27" ht="15.75" customHeight="1">
      <c r="A279" s="107"/>
      <c r="B279" s="107"/>
      <c r="C279" s="10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</row>
    <row r="280" spans="1:27" ht="15.75" customHeight="1">
      <c r="A280" s="107"/>
      <c r="B280" s="107"/>
      <c r="C280" s="10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</row>
    <row r="281" spans="1:27" ht="15.75" customHeight="1">
      <c r="A281" s="107"/>
      <c r="B281" s="107"/>
      <c r="C281" s="10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</row>
    <row r="282" spans="1:27" ht="15.75" customHeight="1"/>
    <row r="283" spans="1:27" ht="15.75" customHeight="1"/>
    <row r="284" spans="1:27" ht="15.75" customHeight="1"/>
    <row r="285" spans="1:27" ht="15.75" customHeight="1"/>
    <row r="286" spans="1:27" ht="15.75" customHeight="1"/>
    <row r="287" spans="1:27" ht="15.75" customHeight="1"/>
    <row r="288" spans="1:2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7">
    <mergeCell ref="I55:J56"/>
    <mergeCell ref="B57:C57"/>
    <mergeCell ref="C72:C73"/>
    <mergeCell ref="B74:C74"/>
    <mergeCell ref="G75:G81"/>
    <mergeCell ref="B81:C81"/>
    <mergeCell ref="I57:J57"/>
    <mergeCell ref="I58:J69"/>
    <mergeCell ref="B69:C69"/>
    <mergeCell ref="B72:B73"/>
    <mergeCell ref="D72:E72"/>
    <mergeCell ref="F72:F73"/>
    <mergeCell ref="G72:G73"/>
    <mergeCell ref="B55:B56"/>
    <mergeCell ref="C55:C56"/>
    <mergeCell ref="D55:D56"/>
    <mergeCell ref="E55:F55"/>
    <mergeCell ref="G55:H55"/>
    <mergeCell ref="G42:G43"/>
    <mergeCell ref="H42:I43"/>
    <mergeCell ref="H44:I44"/>
    <mergeCell ref="H45:I51"/>
    <mergeCell ref="B51:C51"/>
    <mergeCell ref="B31:C31"/>
    <mergeCell ref="F32:F38"/>
    <mergeCell ref="B38:C38"/>
    <mergeCell ref="B42:C43"/>
    <mergeCell ref="B44:C44"/>
    <mergeCell ref="D42:E42"/>
    <mergeCell ref="F42:F43"/>
    <mergeCell ref="B19:C19"/>
    <mergeCell ref="G20:G26"/>
    <mergeCell ref="B26:C26"/>
    <mergeCell ref="B29:C30"/>
    <mergeCell ref="D29:E29"/>
    <mergeCell ref="F29:F30"/>
    <mergeCell ref="B8:C8"/>
    <mergeCell ref="F6:F7"/>
    <mergeCell ref="F9:F15"/>
    <mergeCell ref="B15:C15"/>
    <mergeCell ref="B18:C18"/>
    <mergeCell ref="B1:H1"/>
    <mergeCell ref="I1:I3"/>
    <mergeCell ref="B2:G2"/>
    <mergeCell ref="B3:H3"/>
    <mergeCell ref="B6:C7"/>
    <mergeCell ref="D6:E6"/>
  </mergeCells>
  <hyperlinks>
    <hyperlink ref="H2" location="'Menu Utama'!A1" xr:uid="{00000000-0004-0000-0700-000000000000}"/>
  </hyperlinks>
  <printOptions horizontalCentered="1" gridLines="1"/>
  <pageMargins left="0.7" right="0.7" top="0.75" bottom="0.75" header="0" footer="0"/>
  <pageSetup paperSize="5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I1000"/>
  <sheetViews>
    <sheetView showGridLines="0" topLeftCell="B1" workbookViewId="0"/>
  </sheetViews>
  <sheetFormatPr defaultColWidth="12.6640625" defaultRowHeight="15" customHeight="1"/>
  <cols>
    <col min="1" max="1" width="26.6640625" hidden="1" customWidth="1"/>
    <col min="2" max="2" width="4.6640625" customWidth="1"/>
    <col min="3" max="3" width="16.6640625" customWidth="1"/>
    <col min="7" max="7" width="19.44140625" customWidth="1"/>
    <col min="8" max="8" width="9.88671875" customWidth="1"/>
    <col min="9" max="9" width="1.33203125" customWidth="1"/>
  </cols>
  <sheetData>
    <row r="1" spans="1:9" ht="8.25" customHeight="1">
      <c r="A1" s="126"/>
      <c r="B1" s="227"/>
      <c r="C1" s="228"/>
      <c r="D1" s="228"/>
      <c r="E1" s="228"/>
      <c r="F1" s="228"/>
      <c r="G1" s="228"/>
      <c r="H1" s="228"/>
      <c r="I1" s="229"/>
    </row>
    <row r="2" spans="1:9" ht="55.5" customHeight="1">
      <c r="A2" s="126"/>
      <c r="B2" s="230" t="s">
        <v>372</v>
      </c>
      <c r="C2" s="228"/>
      <c r="D2" s="228"/>
      <c r="E2" s="228"/>
      <c r="F2" s="228"/>
      <c r="G2" s="228"/>
      <c r="H2" s="20" t="s">
        <v>83</v>
      </c>
      <c r="I2" s="228"/>
    </row>
    <row r="3" spans="1:9" ht="6" customHeight="1">
      <c r="A3" s="126"/>
      <c r="B3" s="227"/>
      <c r="C3" s="228"/>
      <c r="D3" s="228"/>
      <c r="E3" s="228"/>
      <c r="F3" s="228"/>
      <c r="G3" s="228"/>
      <c r="H3" s="228"/>
      <c r="I3" s="228"/>
    </row>
    <row r="4" spans="1:9" ht="15.75" customHeight="1">
      <c r="A4" s="126"/>
      <c r="B4" s="126"/>
      <c r="C4" s="126"/>
      <c r="D4" s="126"/>
      <c r="E4" s="126"/>
      <c r="F4" s="126"/>
      <c r="G4" s="126"/>
    </row>
    <row r="5" spans="1:9" ht="15.75" customHeight="1">
      <c r="A5" s="126"/>
      <c r="B5" s="109" t="s">
        <v>373</v>
      </c>
      <c r="D5" s="109"/>
      <c r="E5" s="109"/>
      <c r="F5" s="109"/>
      <c r="G5" s="109"/>
    </row>
    <row r="6" spans="1:9" ht="15.75" customHeight="1">
      <c r="A6" s="168">
        <f>COUNTA(D8:G9)</f>
        <v>0</v>
      </c>
      <c r="B6" s="296" t="s">
        <v>374</v>
      </c>
      <c r="C6" s="237"/>
      <c r="D6" s="192" t="s">
        <v>375</v>
      </c>
      <c r="E6" s="192" t="s">
        <v>376</v>
      </c>
      <c r="F6" s="192" t="s">
        <v>377</v>
      </c>
      <c r="G6" s="192" t="s">
        <v>378</v>
      </c>
      <c r="H6" s="159" t="s">
        <v>98</v>
      </c>
    </row>
    <row r="7" spans="1:9" ht="15.75" customHeight="1">
      <c r="A7" s="25">
        <v>8</v>
      </c>
      <c r="B7" s="250" t="s">
        <v>99</v>
      </c>
      <c r="C7" s="237"/>
      <c r="D7" s="50" t="s">
        <v>100</v>
      </c>
      <c r="E7" s="50" t="s">
        <v>101</v>
      </c>
      <c r="F7" s="50" t="s">
        <v>102</v>
      </c>
      <c r="G7" s="50" t="s">
        <v>178</v>
      </c>
      <c r="H7" s="61" t="s">
        <v>179</v>
      </c>
    </row>
    <row r="8" spans="1:9" ht="15.75" customHeight="1">
      <c r="A8" s="160"/>
      <c r="B8" s="160">
        <v>1</v>
      </c>
      <c r="C8" s="161" t="s">
        <v>379</v>
      </c>
      <c r="D8" s="56"/>
      <c r="E8" s="56"/>
      <c r="F8" s="56"/>
      <c r="G8" s="56"/>
      <c r="H8" s="297"/>
    </row>
    <row r="9" spans="1:9" ht="15.75" customHeight="1">
      <c r="A9" s="160"/>
      <c r="B9" s="160">
        <v>2</v>
      </c>
      <c r="C9" s="162" t="s">
        <v>380</v>
      </c>
      <c r="D9" s="195"/>
      <c r="E9" s="195"/>
      <c r="F9" s="195"/>
      <c r="G9" s="56"/>
      <c r="H9" s="269"/>
    </row>
    <row r="10" spans="1:9" ht="15.75" customHeight="1">
      <c r="A10" s="32"/>
      <c r="B10" s="243" t="s">
        <v>121</v>
      </c>
      <c r="C10" s="234"/>
      <c r="D10" s="175">
        <f t="shared" ref="D10:G10" si="0">D8+D9</f>
        <v>0</v>
      </c>
      <c r="E10" s="175">
        <f t="shared" si="0"/>
        <v>0</v>
      </c>
      <c r="F10" s="175">
        <f t="shared" si="0"/>
        <v>0</v>
      </c>
      <c r="G10" s="175">
        <f t="shared" si="0"/>
        <v>0</v>
      </c>
      <c r="H10" s="240"/>
    </row>
    <row r="11" spans="1:9" ht="15.75" customHeight="1">
      <c r="A11" s="126"/>
      <c r="B11" s="126"/>
      <c r="C11" s="126"/>
      <c r="D11" s="126"/>
      <c r="E11" s="126"/>
      <c r="F11" s="126"/>
      <c r="G11" s="126"/>
    </row>
    <row r="12" spans="1:9" ht="15.75" customHeight="1">
      <c r="A12" s="126"/>
      <c r="B12" s="126"/>
      <c r="C12" s="126"/>
      <c r="D12" s="126"/>
      <c r="E12" s="126"/>
      <c r="F12" s="126"/>
      <c r="G12" s="126"/>
    </row>
    <row r="13" spans="1:9" ht="15.75" customHeight="1">
      <c r="A13" s="126"/>
      <c r="B13" s="109" t="s">
        <v>381</v>
      </c>
      <c r="D13" s="109"/>
      <c r="E13" s="109"/>
      <c r="F13" s="109"/>
      <c r="G13" s="109"/>
    </row>
    <row r="14" spans="1:9" ht="15.75" customHeight="1">
      <c r="A14" s="168">
        <f>COUNTA(D17:G26)</f>
        <v>0</v>
      </c>
      <c r="B14" s="271" t="s">
        <v>374</v>
      </c>
      <c r="C14" s="245"/>
      <c r="D14" s="277" t="s">
        <v>382</v>
      </c>
      <c r="E14" s="260"/>
      <c r="F14" s="260"/>
      <c r="G14" s="234"/>
      <c r="H14" s="298" t="s">
        <v>383</v>
      </c>
    </row>
    <row r="15" spans="1:9" ht="15.75" customHeight="1">
      <c r="A15" s="168">
        <v>40</v>
      </c>
      <c r="B15" s="246"/>
      <c r="C15" s="237"/>
      <c r="D15" s="170" t="s">
        <v>384</v>
      </c>
      <c r="E15" s="170" t="s">
        <v>385</v>
      </c>
      <c r="F15" s="170" t="s">
        <v>386</v>
      </c>
      <c r="G15" s="169" t="s">
        <v>383</v>
      </c>
      <c r="H15" s="240"/>
    </row>
    <row r="16" spans="1:9" ht="15.75" customHeight="1">
      <c r="A16" s="25"/>
      <c r="B16" s="250" t="s">
        <v>99</v>
      </c>
      <c r="C16" s="237"/>
      <c r="D16" s="50" t="s">
        <v>100</v>
      </c>
      <c r="E16" s="50" t="s">
        <v>101</v>
      </c>
      <c r="F16" s="50" t="s">
        <v>102</v>
      </c>
      <c r="G16" s="50" t="s">
        <v>178</v>
      </c>
      <c r="H16" s="61" t="s">
        <v>179</v>
      </c>
    </row>
    <row r="17" spans="1:8" ht="15.75" customHeight="1">
      <c r="A17" s="160"/>
      <c r="B17" s="160">
        <v>1</v>
      </c>
      <c r="C17" s="196" t="s">
        <v>387</v>
      </c>
      <c r="D17" s="56"/>
      <c r="E17" s="56"/>
      <c r="F17" s="56"/>
      <c r="G17" s="56"/>
      <c r="H17" s="297"/>
    </row>
    <row r="18" spans="1:8" ht="15.75" customHeight="1">
      <c r="A18" s="160"/>
      <c r="B18" s="160">
        <v>2</v>
      </c>
      <c r="C18" s="196" t="s">
        <v>388</v>
      </c>
      <c r="D18" s="56"/>
      <c r="E18" s="56"/>
      <c r="F18" s="56"/>
      <c r="G18" s="56"/>
      <c r="H18" s="269"/>
    </row>
    <row r="19" spans="1:8" ht="15.75" customHeight="1">
      <c r="A19" s="160"/>
      <c r="B19" s="160">
        <v>3</v>
      </c>
      <c r="C19" s="196" t="s">
        <v>389</v>
      </c>
      <c r="D19" s="56"/>
      <c r="E19" s="56"/>
      <c r="F19" s="56"/>
      <c r="G19" s="56"/>
      <c r="H19" s="269"/>
    </row>
    <row r="20" spans="1:8" ht="15.75" customHeight="1">
      <c r="A20" s="160"/>
      <c r="B20" s="160">
        <v>4</v>
      </c>
      <c r="C20" s="196" t="s">
        <v>390</v>
      </c>
      <c r="D20" s="56"/>
      <c r="E20" s="56"/>
      <c r="F20" s="56"/>
      <c r="G20" s="56"/>
      <c r="H20" s="269"/>
    </row>
    <row r="21" spans="1:8" ht="15.75" customHeight="1">
      <c r="A21" s="160"/>
      <c r="B21" s="160">
        <v>5</v>
      </c>
      <c r="C21" s="196" t="s">
        <v>391</v>
      </c>
      <c r="D21" s="56"/>
      <c r="E21" s="56"/>
      <c r="F21" s="56"/>
      <c r="G21" s="56"/>
      <c r="H21" s="269"/>
    </row>
    <row r="22" spans="1:8" ht="15.75" customHeight="1">
      <c r="A22" s="160"/>
      <c r="B22" s="160">
        <v>6</v>
      </c>
      <c r="C22" s="196" t="s">
        <v>392</v>
      </c>
      <c r="D22" s="56"/>
      <c r="E22" s="56"/>
      <c r="F22" s="56"/>
      <c r="G22" s="56"/>
      <c r="H22" s="269"/>
    </row>
    <row r="23" spans="1:8" ht="15.75" customHeight="1">
      <c r="A23" s="160"/>
      <c r="B23" s="160">
        <v>7</v>
      </c>
      <c r="C23" s="196" t="s">
        <v>393</v>
      </c>
      <c r="D23" s="56"/>
      <c r="E23" s="56"/>
      <c r="F23" s="56"/>
      <c r="G23" s="56"/>
      <c r="H23" s="269"/>
    </row>
    <row r="24" spans="1:8" ht="15.75" customHeight="1">
      <c r="A24" s="160"/>
      <c r="B24" s="160">
        <v>8</v>
      </c>
      <c r="C24" s="196" t="s">
        <v>394</v>
      </c>
      <c r="D24" s="56"/>
      <c r="E24" s="56"/>
      <c r="F24" s="56"/>
      <c r="G24" s="56"/>
      <c r="H24" s="269"/>
    </row>
    <row r="25" spans="1:8" ht="15.75" customHeight="1">
      <c r="A25" s="160"/>
      <c r="B25" s="160">
        <v>9</v>
      </c>
      <c r="C25" s="196" t="s">
        <v>395</v>
      </c>
      <c r="D25" s="56"/>
      <c r="E25" s="56"/>
      <c r="F25" s="56"/>
      <c r="G25" s="56"/>
      <c r="H25" s="269"/>
    </row>
    <row r="26" spans="1:8" ht="15.75" customHeight="1">
      <c r="A26" s="160"/>
      <c r="B26" s="160">
        <v>10</v>
      </c>
      <c r="C26" s="197" t="s">
        <v>396</v>
      </c>
      <c r="D26" s="56"/>
      <c r="E26" s="56"/>
      <c r="F26" s="56"/>
      <c r="G26" s="56"/>
      <c r="H26" s="269"/>
    </row>
    <row r="27" spans="1:8" ht="15.75" customHeight="1">
      <c r="A27" s="32"/>
      <c r="B27" s="243" t="s">
        <v>121</v>
      </c>
      <c r="C27" s="234"/>
      <c r="D27" s="175">
        <f t="shared" ref="D27:G27" si="1">SUM(D17:D26)</f>
        <v>0</v>
      </c>
      <c r="E27" s="175">
        <f t="shared" si="1"/>
        <v>0</v>
      </c>
      <c r="F27" s="175">
        <f t="shared" si="1"/>
        <v>0</v>
      </c>
      <c r="G27" s="175">
        <f t="shared" si="1"/>
        <v>0</v>
      </c>
      <c r="H27" s="240"/>
    </row>
    <row r="28" spans="1:8" ht="15.75" customHeight="1">
      <c r="A28" s="126"/>
      <c r="B28" s="126"/>
      <c r="C28" s="126"/>
      <c r="D28" s="126"/>
      <c r="E28" s="126"/>
      <c r="F28" s="126"/>
      <c r="G28" s="126"/>
    </row>
    <row r="29" spans="1:8" ht="15.75" customHeight="1">
      <c r="A29" s="126"/>
      <c r="B29" s="109" t="s">
        <v>397</v>
      </c>
      <c r="D29" s="109"/>
      <c r="E29" s="109"/>
      <c r="F29" s="109"/>
      <c r="G29" s="109"/>
    </row>
    <row r="30" spans="1:8" ht="15.75" customHeight="1">
      <c r="A30" s="158">
        <f>COUNTA(D33:G37)</f>
        <v>5</v>
      </c>
      <c r="B30" s="299" t="s">
        <v>398</v>
      </c>
      <c r="C30" s="245"/>
      <c r="D30" s="275" t="s">
        <v>399</v>
      </c>
      <c r="E30" s="260"/>
      <c r="F30" s="234"/>
      <c r="G30" s="292" t="s">
        <v>400</v>
      </c>
      <c r="H30" s="298" t="s">
        <v>98</v>
      </c>
    </row>
    <row r="31" spans="1:8" ht="15.75" customHeight="1">
      <c r="A31" s="168">
        <v>20</v>
      </c>
      <c r="B31" s="246"/>
      <c r="C31" s="237"/>
      <c r="D31" s="170" t="s">
        <v>401</v>
      </c>
      <c r="E31" s="170" t="s">
        <v>402</v>
      </c>
      <c r="F31" s="170" t="s">
        <v>403</v>
      </c>
      <c r="G31" s="240"/>
      <c r="H31" s="240"/>
    </row>
    <row r="32" spans="1:8" ht="15.75" customHeight="1">
      <c r="A32" s="25"/>
      <c r="B32" s="250" t="s">
        <v>99</v>
      </c>
      <c r="C32" s="237"/>
      <c r="D32" s="50" t="s">
        <v>100</v>
      </c>
      <c r="E32" s="50" t="s">
        <v>101</v>
      </c>
      <c r="F32" s="50" t="s">
        <v>102</v>
      </c>
      <c r="G32" s="50" t="s">
        <v>178</v>
      </c>
      <c r="H32" s="61" t="s">
        <v>179</v>
      </c>
    </row>
    <row r="33" spans="1:8" ht="15.75" customHeight="1">
      <c r="A33" s="198"/>
      <c r="B33" s="198">
        <v>1</v>
      </c>
      <c r="C33" s="199" t="s">
        <v>404</v>
      </c>
      <c r="D33" s="56"/>
      <c r="E33" s="56"/>
      <c r="F33" s="122">
        <f t="shared" ref="F33:F37" si="2">D33+E33</f>
        <v>0</v>
      </c>
      <c r="G33" s="56"/>
      <c r="H33" s="279"/>
    </row>
    <row r="34" spans="1:8" ht="15.75" customHeight="1">
      <c r="A34" s="198"/>
      <c r="B34" s="198">
        <v>2</v>
      </c>
      <c r="C34" s="199" t="s">
        <v>405</v>
      </c>
      <c r="D34" s="56"/>
      <c r="E34" s="56"/>
      <c r="F34" s="123">
        <f t="shared" si="2"/>
        <v>0</v>
      </c>
      <c r="G34" s="56"/>
      <c r="H34" s="269"/>
    </row>
    <row r="35" spans="1:8" ht="15.75" customHeight="1">
      <c r="A35" s="198"/>
      <c r="B35" s="198">
        <v>3</v>
      </c>
      <c r="C35" s="199" t="s">
        <v>406</v>
      </c>
      <c r="D35" s="56"/>
      <c r="E35" s="56"/>
      <c r="F35" s="123">
        <f t="shared" si="2"/>
        <v>0</v>
      </c>
      <c r="G35" s="56"/>
      <c r="H35" s="269"/>
    </row>
    <row r="36" spans="1:8" ht="15.75" customHeight="1">
      <c r="A36" s="198"/>
      <c r="B36" s="198">
        <v>4</v>
      </c>
      <c r="C36" s="199" t="s">
        <v>407</v>
      </c>
      <c r="D36" s="56"/>
      <c r="E36" s="56"/>
      <c r="F36" s="123">
        <f t="shared" si="2"/>
        <v>0</v>
      </c>
      <c r="G36" s="56"/>
      <c r="H36" s="269"/>
    </row>
    <row r="37" spans="1:8" ht="15.75" customHeight="1">
      <c r="A37" s="198"/>
      <c r="B37" s="198">
        <v>5</v>
      </c>
      <c r="C37" s="200" t="s">
        <v>408</v>
      </c>
      <c r="D37" s="195"/>
      <c r="E37" s="195"/>
      <c r="F37" s="125">
        <f t="shared" si="2"/>
        <v>0</v>
      </c>
      <c r="G37" s="56"/>
      <c r="H37" s="269"/>
    </row>
    <row r="38" spans="1:8" ht="15.75" customHeight="1">
      <c r="A38" s="32"/>
      <c r="B38" s="243" t="s">
        <v>121</v>
      </c>
      <c r="C38" s="234"/>
      <c r="D38" s="175">
        <f t="shared" ref="D38:G38" si="3">SUM(D33:D37)</f>
        <v>0</v>
      </c>
      <c r="E38" s="175">
        <f t="shared" si="3"/>
        <v>0</v>
      </c>
      <c r="F38" s="175">
        <f t="shared" si="3"/>
        <v>0</v>
      </c>
      <c r="G38" s="175">
        <f t="shared" si="3"/>
        <v>0</v>
      </c>
      <c r="H38" s="240"/>
    </row>
    <row r="39" spans="1:8" ht="15.75" customHeight="1">
      <c r="A39" s="126"/>
      <c r="B39" s="126"/>
      <c r="C39" s="126"/>
      <c r="D39" s="126"/>
      <c r="E39" s="126"/>
      <c r="F39" s="126"/>
      <c r="G39" s="126"/>
    </row>
    <row r="40" spans="1:8" ht="15.75" customHeight="1">
      <c r="A40" s="126"/>
      <c r="B40" s="109" t="s">
        <v>409</v>
      </c>
      <c r="D40" s="109"/>
      <c r="E40" s="109"/>
      <c r="F40" s="109"/>
      <c r="G40" s="126"/>
    </row>
    <row r="41" spans="1:8" ht="15.75" customHeight="1">
      <c r="A41" s="158">
        <f>COUNTA(D43:F46)</f>
        <v>0</v>
      </c>
      <c r="B41" s="275" t="s">
        <v>410</v>
      </c>
      <c r="C41" s="234"/>
      <c r="D41" s="170" t="s">
        <v>411</v>
      </c>
      <c r="E41" s="170" t="s">
        <v>412</v>
      </c>
      <c r="F41" s="169" t="s">
        <v>413</v>
      </c>
      <c r="G41" s="159" t="s">
        <v>98</v>
      </c>
    </row>
    <row r="42" spans="1:8" ht="15.75" customHeight="1">
      <c r="A42" s="25">
        <v>12</v>
      </c>
      <c r="B42" s="250" t="s">
        <v>99</v>
      </c>
      <c r="C42" s="237"/>
      <c r="D42" s="50" t="s">
        <v>100</v>
      </c>
      <c r="E42" s="50" t="s">
        <v>101</v>
      </c>
      <c r="F42" s="50" t="s">
        <v>102</v>
      </c>
      <c r="G42" s="61" t="s">
        <v>178</v>
      </c>
    </row>
    <row r="43" spans="1:8" ht="15.75" customHeight="1">
      <c r="A43" s="201"/>
      <c r="B43" s="201">
        <v>1</v>
      </c>
      <c r="C43" s="202" t="s">
        <v>414</v>
      </c>
      <c r="D43" s="56"/>
      <c r="E43" s="56"/>
      <c r="F43" s="56"/>
      <c r="G43" s="297"/>
    </row>
    <row r="44" spans="1:8" ht="15.75" customHeight="1">
      <c r="A44" s="201"/>
      <c r="B44" s="201">
        <v>2</v>
      </c>
      <c r="C44" s="202" t="s">
        <v>415</v>
      </c>
      <c r="D44" s="56"/>
      <c r="E44" s="56"/>
      <c r="F44" s="56"/>
      <c r="G44" s="269"/>
    </row>
    <row r="45" spans="1:8" ht="15.75" customHeight="1">
      <c r="A45" s="201"/>
      <c r="B45" s="201">
        <v>3</v>
      </c>
      <c r="C45" s="202" t="s">
        <v>416</v>
      </c>
      <c r="D45" s="56"/>
      <c r="E45" s="56"/>
      <c r="F45" s="56"/>
      <c r="G45" s="269"/>
    </row>
    <row r="46" spans="1:8" ht="15.75" customHeight="1">
      <c r="A46" s="201"/>
      <c r="B46" s="201">
        <v>4</v>
      </c>
      <c r="C46" s="203" t="s">
        <v>417</v>
      </c>
      <c r="D46" s="195"/>
      <c r="E46" s="195"/>
      <c r="F46" s="56"/>
      <c r="G46" s="269"/>
    </row>
    <row r="47" spans="1:8" ht="15.75" customHeight="1">
      <c r="A47" s="32"/>
      <c r="B47" s="243" t="s">
        <v>121</v>
      </c>
      <c r="C47" s="234"/>
      <c r="D47" s="175">
        <f t="shared" ref="D47:F47" si="4">SUM(D43:D46)</f>
        <v>0</v>
      </c>
      <c r="E47" s="175">
        <f t="shared" si="4"/>
        <v>0</v>
      </c>
      <c r="F47" s="175">
        <f t="shared" si="4"/>
        <v>0</v>
      </c>
      <c r="G47" s="240"/>
    </row>
    <row r="48" spans="1:8" ht="15.75" customHeight="1">
      <c r="A48" s="126"/>
      <c r="B48" s="126"/>
      <c r="C48" s="126"/>
      <c r="D48" s="126"/>
      <c r="E48" s="126"/>
      <c r="F48" s="126"/>
      <c r="G48" s="126"/>
    </row>
    <row r="49" spans="1:7" ht="15.75" customHeight="1">
      <c r="A49" s="126"/>
      <c r="B49" s="109" t="s">
        <v>418</v>
      </c>
      <c r="D49" s="109"/>
      <c r="E49" s="126"/>
      <c r="F49" s="126"/>
      <c r="G49" s="126"/>
    </row>
    <row r="50" spans="1:7" ht="15.75" customHeight="1">
      <c r="A50" s="158">
        <f>COUNTA(D52:D54)</f>
        <v>0</v>
      </c>
      <c r="B50" s="275" t="s">
        <v>410</v>
      </c>
      <c r="C50" s="234"/>
      <c r="D50" s="170" t="s">
        <v>412</v>
      </c>
      <c r="E50" s="159" t="s">
        <v>98</v>
      </c>
      <c r="F50" s="126"/>
      <c r="G50" s="126"/>
    </row>
    <row r="51" spans="1:7" ht="15.75" customHeight="1">
      <c r="A51" s="25">
        <v>3</v>
      </c>
      <c r="B51" s="250" t="s">
        <v>99</v>
      </c>
      <c r="C51" s="237"/>
      <c r="D51" s="50" t="s">
        <v>100</v>
      </c>
      <c r="E51" s="61" t="s">
        <v>101</v>
      </c>
      <c r="F51" s="126"/>
      <c r="G51" s="126"/>
    </row>
    <row r="52" spans="1:7" ht="15.75" customHeight="1">
      <c r="A52" s="201"/>
      <c r="B52" s="201">
        <v>1</v>
      </c>
      <c r="C52" s="202" t="s">
        <v>414</v>
      </c>
      <c r="D52" s="56"/>
      <c r="E52" s="297"/>
      <c r="F52" s="126"/>
      <c r="G52" s="126"/>
    </row>
    <row r="53" spans="1:7" ht="15.75" customHeight="1">
      <c r="A53" s="201"/>
      <c r="B53" s="201">
        <v>2</v>
      </c>
      <c r="C53" s="202" t="s">
        <v>416</v>
      </c>
      <c r="D53" s="56"/>
      <c r="E53" s="269"/>
      <c r="F53" s="126"/>
      <c r="G53" s="126"/>
    </row>
    <row r="54" spans="1:7" ht="15.75" customHeight="1">
      <c r="A54" s="201"/>
      <c r="B54" s="201">
        <v>3</v>
      </c>
      <c r="C54" s="203" t="s">
        <v>417</v>
      </c>
      <c r="D54" s="195"/>
      <c r="E54" s="269"/>
      <c r="F54" s="126"/>
      <c r="G54" s="126"/>
    </row>
    <row r="55" spans="1:7" ht="15.75" customHeight="1">
      <c r="A55" s="32"/>
      <c r="B55" s="243" t="s">
        <v>121</v>
      </c>
      <c r="C55" s="234"/>
      <c r="D55" s="175">
        <f>SUM(D52:D54)</f>
        <v>0</v>
      </c>
      <c r="E55" s="240"/>
      <c r="F55" s="126"/>
    </row>
    <row r="56" spans="1:7" ht="15.75" customHeight="1">
      <c r="A56" s="126"/>
      <c r="B56" s="126"/>
      <c r="C56" s="126"/>
      <c r="D56" s="126"/>
      <c r="E56" s="126"/>
      <c r="F56" s="126"/>
      <c r="G56" s="126"/>
    </row>
    <row r="57" spans="1:7" ht="15.75" customHeight="1">
      <c r="A57" s="126"/>
      <c r="B57" s="109" t="s">
        <v>419</v>
      </c>
      <c r="D57" s="109"/>
      <c r="E57" s="126"/>
      <c r="F57" s="126"/>
      <c r="G57" s="126"/>
    </row>
    <row r="58" spans="1:7" ht="15.75" customHeight="1">
      <c r="A58" s="158">
        <f>COUNTA(D60:D62)</f>
        <v>0</v>
      </c>
      <c r="B58" s="275" t="s">
        <v>420</v>
      </c>
      <c r="C58" s="234"/>
      <c r="D58" s="170" t="s">
        <v>421</v>
      </c>
      <c r="E58" s="159" t="s">
        <v>98</v>
      </c>
      <c r="F58" s="126"/>
      <c r="G58" s="126"/>
    </row>
    <row r="59" spans="1:7" ht="15.75" customHeight="1">
      <c r="A59" s="25">
        <v>3</v>
      </c>
      <c r="B59" s="250" t="s">
        <v>99</v>
      </c>
      <c r="C59" s="237"/>
      <c r="D59" s="50" t="s">
        <v>100</v>
      </c>
      <c r="E59" s="61" t="s">
        <v>101</v>
      </c>
      <c r="F59" s="126"/>
      <c r="G59" s="126"/>
    </row>
    <row r="60" spans="1:7" ht="15.75" customHeight="1">
      <c r="A60" s="201"/>
      <c r="B60" s="201">
        <v>1</v>
      </c>
      <c r="C60" s="202" t="s">
        <v>422</v>
      </c>
      <c r="D60" s="56"/>
      <c r="E60" s="297"/>
      <c r="F60" s="126"/>
      <c r="G60" s="126"/>
    </row>
    <row r="61" spans="1:7" ht="15.75" customHeight="1">
      <c r="A61" s="201"/>
      <c r="B61" s="201">
        <v>2</v>
      </c>
      <c r="C61" s="202" t="s">
        <v>423</v>
      </c>
      <c r="D61" s="56"/>
      <c r="E61" s="269"/>
      <c r="F61" s="126"/>
      <c r="G61" s="126"/>
    </row>
    <row r="62" spans="1:7" ht="15.75" customHeight="1">
      <c r="A62" s="201"/>
      <c r="B62" s="201">
        <v>3</v>
      </c>
      <c r="C62" s="203" t="s">
        <v>424</v>
      </c>
      <c r="D62" s="195"/>
      <c r="E62" s="269"/>
      <c r="F62" s="126"/>
      <c r="G62" s="126"/>
    </row>
    <row r="63" spans="1:7" ht="15.75" customHeight="1">
      <c r="A63" s="32"/>
      <c r="B63" s="243" t="s">
        <v>121</v>
      </c>
      <c r="C63" s="234"/>
      <c r="D63" s="175">
        <f>SUM(D60:D62)</f>
        <v>0</v>
      </c>
      <c r="E63" s="240"/>
      <c r="F63" s="126"/>
    </row>
    <row r="64" spans="1:7" ht="15.75" customHeight="1">
      <c r="A64" s="126"/>
      <c r="B64" s="126"/>
      <c r="C64" s="126"/>
      <c r="D64" s="126"/>
      <c r="E64" s="126"/>
      <c r="F64" s="126"/>
      <c r="G64" s="126"/>
    </row>
    <row r="65" spans="1:7" ht="15.75" customHeight="1">
      <c r="A65" s="126"/>
      <c r="B65" s="109" t="s">
        <v>425</v>
      </c>
      <c r="D65" s="109"/>
      <c r="E65" s="126"/>
      <c r="F65" s="126"/>
      <c r="G65" s="126"/>
    </row>
    <row r="66" spans="1:7" ht="15.75" customHeight="1">
      <c r="A66" s="158">
        <f>COUNTA(D68:D71)</f>
        <v>0</v>
      </c>
      <c r="B66" s="275" t="s">
        <v>426</v>
      </c>
      <c r="C66" s="234"/>
      <c r="D66" s="170" t="s">
        <v>421</v>
      </c>
      <c r="E66" s="159" t="s">
        <v>98</v>
      </c>
      <c r="F66" s="126"/>
      <c r="G66" s="126"/>
    </row>
    <row r="67" spans="1:7" ht="15.75" customHeight="1">
      <c r="A67" s="25">
        <v>4</v>
      </c>
      <c r="B67" s="250" t="s">
        <v>99</v>
      </c>
      <c r="C67" s="237"/>
      <c r="D67" s="50" t="s">
        <v>100</v>
      </c>
      <c r="E67" s="61" t="s">
        <v>101</v>
      </c>
      <c r="F67" s="126"/>
      <c r="G67" s="126"/>
    </row>
    <row r="68" spans="1:7" ht="15.75" customHeight="1">
      <c r="A68" s="201"/>
      <c r="B68" s="201">
        <v>1</v>
      </c>
      <c r="C68" s="202" t="s">
        <v>427</v>
      </c>
      <c r="D68" s="56"/>
      <c r="E68" s="297"/>
      <c r="F68" s="126"/>
      <c r="G68" s="126"/>
    </row>
    <row r="69" spans="1:7" ht="15.75" customHeight="1">
      <c r="A69" s="201"/>
      <c r="B69" s="201">
        <v>2</v>
      </c>
      <c r="C69" s="202" t="s">
        <v>428</v>
      </c>
      <c r="D69" s="56"/>
      <c r="E69" s="269"/>
      <c r="F69" s="126"/>
      <c r="G69" s="126"/>
    </row>
    <row r="70" spans="1:7" ht="15.75" customHeight="1">
      <c r="A70" s="201"/>
      <c r="B70" s="201">
        <v>3</v>
      </c>
      <c r="C70" s="202" t="s">
        <v>429</v>
      </c>
      <c r="D70" s="56"/>
      <c r="E70" s="269"/>
      <c r="F70" s="126"/>
      <c r="G70" s="126"/>
    </row>
    <row r="71" spans="1:7" ht="15.75" customHeight="1">
      <c r="A71" s="201"/>
      <c r="B71" s="201">
        <v>4</v>
      </c>
      <c r="C71" s="203" t="s">
        <v>430</v>
      </c>
      <c r="D71" s="195"/>
      <c r="E71" s="269"/>
      <c r="F71" s="126"/>
      <c r="G71" s="126"/>
    </row>
    <row r="72" spans="1:7" ht="15.75" customHeight="1">
      <c r="A72" s="32"/>
      <c r="B72" s="243" t="s">
        <v>121</v>
      </c>
      <c r="C72" s="234"/>
      <c r="D72" s="175">
        <f>SUM(D68:D71)</f>
        <v>0</v>
      </c>
      <c r="E72" s="240"/>
      <c r="F72" s="126"/>
    </row>
    <row r="73" spans="1:7" ht="15.75" customHeight="1">
      <c r="A73" s="126"/>
      <c r="B73" s="126"/>
      <c r="C73" s="126"/>
      <c r="D73" s="126"/>
      <c r="E73" s="126"/>
      <c r="F73" s="126"/>
      <c r="G73" s="126"/>
    </row>
    <row r="74" spans="1:7" ht="15.75" customHeight="1">
      <c r="A74" s="126"/>
      <c r="B74" s="108" t="s">
        <v>431</v>
      </c>
      <c r="D74" s="109"/>
      <c r="E74" s="126"/>
      <c r="F74" s="126"/>
      <c r="G74" s="126"/>
    </row>
    <row r="75" spans="1:7" ht="15.75" customHeight="1">
      <c r="A75" s="168">
        <f>COUNTA(D77:D83)</f>
        <v>0</v>
      </c>
      <c r="B75" s="277" t="s">
        <v>304</v>
      </c>
      <c r="C75" s="234"/>
      <c r="D75" s="169" t="s">
        <v>432</v>
      </c>
      <c r="E75" s="159" t="s">
        <v>98</v>
      </c>
      <c r="F75" s="126"/>
      <c r="G75" s="126"/>
    </row>
    <row r="76" spans="1:7" ht="15.75" customHeight="1">
      <c r="A76" s="25">
        <v>7</v>
      </c>
      <c r="B76" s="250" t="s">
        <v>99</v>
      </c>
      <c r="C76" s="237"/>
      <c r="D76" s="50" t="s">
        <v>100</v>
      </c>
      <c r="E76" s="61" t="s">
        <v>101</v>
      </c>
      <c r="F76" s="126"/>
      <c r="G76" s="126"/>
    </row>
    <row r="77" spans="1:7" ht="15.75" customHeight="1">
      <c r="A77" s="204"/>
      <c r="B77" s="204">
        <v>1</v>
      </c>
      <c r="C77" s="202" t="s">
        <v>433</v>
      </c>
      <c r="D77" s="56"/>
      <c r="E77" s="297"/>
      <c r="F77" s="126"/>
      <c r="G77" s="126"/>
    </row>
    <row r="78" spans="1:7" ht="15.75" customHeight="1">
      <c r="A78" s="204"/>
      <c r="B78" s="204">
        <v>2</v>
      </c>
      <c r="C78" s="202" t="s">
        <v>434</v>
      </c>
      <c r="D78" s="56"/>
      <c r="E78" s="269"/>
      <c r="F78" s="126"/>
      <c r="G78" s="126"/>
    </row>
    <row r="79" spans="1:7" ht="15.75" customHeight="1">
      <c r="A79" s="204"/>
      <c r="B79" s="204">
        <v>3</v>
      </c>
      <c r="C79" s="202" t="s">
        <v>435</v>
      </c>
      <c r="D79" s="56"/>
      <c r="E79" s="269"/>
      <c r="F79" s="126"/>
      <c r="G79" s="126"/>
    </row>
    <row r="80" spans="1:7" ht="15.75" customHeight="1">
      <c r="A80" s="204"/>
      <c r="B80" s="204">
        <v>4</v>
      </c>
      <c r="C80" s="202" t="s">
        <v>436</v>
      </c>
      <c r="D80" s="56"/>
      <c r="E80" s="269"/>
      <c r="F80" s="126"/>
      <c r="G80" s="126"/>
    </row>
    <row r="81" spans="1:7" ht="15.75" customHeight="1">
      <c r="A81" s="204"/>
      <c r="B81" s="204">
        <v>5</v>
      </c>
      <c r="C81" s="202" t="s">
        <v>437</v>
      </c>
      <c r="D81" s="56"/>
      <c r="E81" s="269"/>
      <c r="F81" s="126"/>
      <c r="G81" s="126"/>
    </row>
    <row r="82" spans="1:7" ht="15.75" customHeight="1">
      <c r="A82" s="204"/>
      <c r="B82" s="204">
        <v>6</v>
      </c>
      <c r="C82" s="202" t="s">
        <v>438</v>
      </c>
      <c r="D82" s="56"/>
      <c r="E82" s="269"/>
      <c r="F82" s="126"/>
      <c r="G82" s="126"/>
    </row>
    <row r="83" spans="1:7" ht="15.75" customHeight="1">
      <c r="A83" s="204"/>
      <c r="B83" s="204">
        <v>7</v>
      </c>
      <c r="C83" s="203" t="s">
        <v>439</v>
      </c>
      <c r="D83" s="195"/>
      <c r="E83" s="269"/>
      <c r="F83" s="126"/>
      <c r="G83" s="126"/>
    </row>
    <row r="84" spans="1:7" ht="15.75" customHeight="1">
      <c r="A84" s="32"/>
      <c r="B84" s="243" t="s">
        <v>121</v>
      </c>
      <c r="C84" s="234"/>
      <c r="D84" s="175">
        <f>SUM(D77:D83)</f>
        <v>0</v>
      </c>
      <c r="E84" s="240"/>
      <c r="F84" s="126"/>
    </row>
    <row r="85" spans="1:7" ht="15.75" customHeight="1">
      <c r="A85" s="126"/>
      <c r="B85" s="126"/>
      <c r="C85" s="126"/>
      <c r="D85" s="126"/>
      <c r="E85" s="126"/>
      <c r="F85" s="126"/>
      <c r="G85" s="126"/>
    </row>
    <row r="86" spans="1:7" ht="15.75" customHeight="1">
      <c r="A86" s="126"/>
      <c r="B86" s="126"/>
      <c r="C86" s="126"/>
      <c r="D86" s="126"/>
      <c r="E86" s="126"/>
      <c r="F86" s="126"/>
      <c r="G86" s="126"/>
    </row>
    <row r="87" spans="1:7" ht="15.75" customHeight="1">
      <c r="A87" s="126"/>
      <c r="B87" s="109" t="s">
        <v>440</v>
      </c>
      <c r="D87" s="109"/>
      <c r="E87" s="109"/>
      <c r="F87" s="126"/>
      <c r="G87" s="126"/>
    </row>
    <row r="88" spans="1:7" ht="15.75" customHeight="1">
      <c r="A88" s="158">
        <f>COUNTA(D91:E96)</f>
        <v>0</v>
      </c>
      <c r="B88" s="299" t="s">
        <v>441</v>
      </c>
      <c r="C88" s="245"/>
      <c r="D88" s="277" t="s">
        <v>442</v>
      </c>
      <c r="E88" s="234"/>
      <c r="F88" s="298" t="s">
        <v>98</v>
      </c>
      <c r="G88" s="126"/>
    </row>
    <row r="89" spans="1:7" ht="15.75" customHeight="1">
      <c r="A89" s="168">
        <v>12</v>
      </c>
      <c r="B89" s="246"/>
      <c r="C89" s="237"/>
      <c r="D89" s="169" t="s">
        <v>443</v>
      </c>
      <c r="E89" s="169" t="s">
        <v>444</v>
      </c>
      <c r="F89" s="240"/>
      <c r="G89" s="126"/>
    </row>
    <row r="90" spans="1:7" ht="15.75" customHeight="1">
      <c r="A90" s="25"/>
      <c r="B90" s="250" t="s">
        <v>99</v>
      </c>
      <c r="C90" s="237"/>
      <c r="D90" s="50" t="s">
        <v>100</v>
      </c>
      <c r="E90" s="50" t="s">
        <v>101</v>
      </c>
      <c r="F90" s="61" t="s">
        <v>102</v>
      </c>
      <c r="G90" s="126"/>
    </row>
    <row r="91" spans="1:7" ht="15.75" customHeight="1">
      <c r="A91" s="29"/>
      <c r="B91" s="29">
        <v>1</v>
      </c>
      <c r="C91" s="83" t="s">
        <v>103</v>
      </c>
      <c r="D91" s="56"/>
      <c r="E91" s="56"/>
      <c r="F91" s="297"/>
      <c r="G91" s="126"/>
    </row>
    <row r="92" spans="1:7" ht="15.75" customHeight="1">
      <c r="A92" s="29"/>
      <c r="B92" s="29">
        <v>2</v>
      </c>
      <c r="C92" s="83" t="s">
        <v>106</v>
      </c>
      <c r="D92" s="56"/>
      <c r="E92" s="56"/>
      <c r="F92" s="269"/>
      <c r="G92" s="126"/>
    </row>
    <row r="93" spans="1:7" ht="15.75" customHeight="1">
      <c r="A93" s="29"/>
      <c r="B93" s="29">
        <v>3</v>
      </c>
      <c r="C93" s="83" t="s">
        <v>109</v>
      </c>
      <c r="D93" s="56"/>
      <c r="E93" s="56"/>
      <c r="F93" s="269"/>
      <c r="G93" s="126"/>
    </row>
    <row r="94" spans="1:7" ht="15.75" customHeight="1">
      <c r="A94" s="29"/>
      <c r="B94" s="29">
        <v>4</v>
      </c>
      <c r="C94" s="83" t="s">
        <v>112</v>
      </c>
      <c r="D94" s="56"/>
      <c r="E94" s="56"/>
      <c r="F94" s="269"/>
      <c r="G94" s="126"/>
    </row>
    <row r="95" spans="1:7" ht="15.75" customHeight="1">
      <c r="A95" s="29"/>
      <c r="B95" s="29">
        <v>5</v>
      </c>
      <c r="C95" s="83" t="s">
        <v>115</v>
      </c>
      <c r="D95" s="56"/>
      <c r="E95" s="56"/>
      <c r="F95" s="269"/>
      <c r="G95" s="126"/>
    </row>
    <row r="96" spans="1:7" ht="15.75" customHeight="1">
      <c r="A96" s="29"/>
      <c r="B96" s="29">
        <v>6</v>
      </c>
      <c r="C96" s="87" t="s">
        <v>118</v>
      </c>
      <c r="D96" s="56"/>
      <c r="E96" s="56"/>
      <c r="F96" s="269"/>
      <c r="G96" s="126"/>
    </row>
    <row r="97" spans="1:7" ht="15.75" customHeight="1">
      <c r="A97" s="32"/>
      <c r="B97" s="243" t="s">
        <v>121</v>
      </c>
      <c r="C97" s="234"/>
      <c r="D97" s="175">
        <f t="shared" ref="D97:E97" si="5">SUM(D91:D96)</f>
        <v>0</v>
      </c>
      <c r="E97" s="175">
        <f t="shared" si="5"/>
        <v>0</v>
      </c>
      <c r="F97" s="240"/>
      <c r="G97" s="126"/>
    </row>
    <row r="98" spans="1:7" ht="15.75" customHeight="1">
      <c r="A98" s="126"/>
      <c r="B98" s="126"/>
      <c r="C98" s="126"/>
      <c r="D98" s="126"/>
      <c r="E98" s="126"/>
      <c r="F98" s="126"/>
      <c r="G98" s="126"/>
    </row>
    <row r="99" spans="1:7" ht="15.75" customHeight="1">
      <c r="A99" s="126"/>
      <c r="B99" s="126"/>
      <c r="C99" s="126"/>
      <c r="D99" s="126"/>
      <c r="E99" s="126"/>
      <c r="F99" s="126"/>
      <c r="G99" s="126"/>
    </row>
    <row r="100" spans="1:7" ht="15.75" customHeight="1">
      <c r="A100" s="126"/>
      <c r="B100" s="109" t="s">
        <v>445</v>
      </c>
      <c r="D100" s="109"/>
      <c r="E100" s="126"/>
      <c r="F100" s="126"/>
      <c r="G100" s="126"/>
    </row>
    <row r="101" spans="1:7" ht="15.75" customHeight="1">
      <c r="A101" s="168">
        <f>COUNTA(D103:D111)</f>
        <v>0</v>
      </c>
      <c r="B101" s="277" t="s">
        <v>304</v>
      </c>
      <c r="C101" s="234"/>
      <c r="D101" s="169" t="s">
        <v>446</v>
      </c>
      <c r="E101" s="159" t="s">
        <v>98</v>
      </c>
      <c r="F101" s="126"/>
      <c r="G101" s="126"/>
    </row>
    <row r="102" spans="1:7" ht="15.75" customHeight="1">
      <c r="A102" s="25">
        <v>9</v>
      </c>
      <c r="B102" s="250" t="s">
        <v>99</v>
      </c>
      <c r="C102" s="237"/>
      <c r="D102" s="50" t="s">
        <v>100</v>
      </c>
      <c r="E102" s="61" t="s">
        <v>101</v>
      </c>
      <c r="F102" s="126"/>
      <c r="G102" s="126"/>
    </row>
    <row r="103" spans="1:7" ht="15.75" customHeight="1">
      <c r="A103" s="160"/>
      <c r="B103" s="160">
        <v>1</v>
      </c>
      <c r="C103" s="196" t="s">
        <v>437</v>
      </c>
      <c r="D103" s="56"/>
      <c r="E103" s="297"/>
      <c r="F103" s="126"/>
      <c r="G103" s="126"/>
    </row>
    <row r="104" spans="1:7" ht="15.75" customHeight="1">
      <c r="A104" s="160"/>
      <c r="B104" s="160">
        <v>2</v>
      </c>
      <c r="C104" s="196" t="s">
        <v>438</v>
      </c>
      <c r="D104" s="56"/>
      <c r="E104" s="269"/>
      <c r="F104" s="126"/>
      <c r="G104" s="126"/>
    </row>
    <row r="105" spans="1:7" ht="15.75" customHeight="1">
      <c r="A105" s="160"/>
      <c r="B105" s="160">
        <v>3</v>
      </c>
      <c r="C105" s="196" t="s">
        <v>434</v>
      </c>
      <c r="D105" s="56"/>
      <c r="E105" s="269"/>
      <c r="F105" s="126"/>
      <c r="G105" s="126"/>
    </row>
    <row r="106" spans="1:7" ht="15.75" customHeight="1">
      <c r="A106" s="160"/>
      <c r="B106" s="160">
        <v>4</v>
      </c>
      <c r="C106" s="196" t="s">
        <v>433</v>
      </c>
      <c r="D106" s="56"/>
      <c r="E106" s="269"/>
      <c r="F106" s="126"/>
      <c r="G106" s="126"/>
    </row>
    <row r="107" spans="1:7" ht="15.75" customHeight="1">
      <c r="A107" s="160"/>
      <c r="B107" s="160">
        <v>5</v>
      </c>
      <c r="C107" s="196" t="s">
        <v>447</v>
      </c>
      <c r="D107" s="56"/>
      <c r="E107" s="269"/>
      <c r="F107" s="126"/>
      <c r="G107" s="126"/>
    </row>
    <row r="108" spans="1:7" ht="15.75" customHeight="1">
      <c r="A108" s="160"/>
      <c r="B108" s="160">
        <v>6</v>
      </c>
      <c r="C108" s="196" t="s">
        <v>448</v>
      </c>
      <c r="D108" s="56"/>
      <c r="E108" s="269"/>
      <c r="F108" s="126"/>
      <c r="G108" s="126"/>
    </row>
    <row r="109" spans="1:7" ht="15.75" customHeight="1">
      <c r="A109" s="160"/>
      <c r="B109" s="160">
        <v>7</v>
      </c>
      <c r="C109" s="196" t="s">
        <v>449</v>
      </c>
      <c r="D109" s="56"/>
      <c r="E109" s="269"/>
      <c r="F109" s="126"/>
      <c r="G109" s="126"/>
    </row>
    <row r="110" spans="1:7" ht="15.75" customHeight="1">
      <c r="A110" s="160"/>
      <c r="B110" s="160">
        <v>8</v>
      </c>
      <c r="C110" s="196" t="s">
        <v>450</v>
      </c>
      <c r="D110" s="56"/>
      <c r="E110" s="269"/>
      <c r="F110" s="126"/>
      <c r="G110" s="126"/>
    </row>
    <row r="111" spans="1:7" ht="15.75" customHeight="1">
      <c r="A111" s="160"/>
      <c r="B111" s="160">
        <v>9</v>
      </c>
      <c r="C111" s="197" t="s">
        <v>451</v>
      </c>
      <c r="D111" s="56"/>
      <c r="E111" s="269"/>
      <c r="F111" s="126"/>
      <c r="G111" s="126"/>
    </row>
    <row r="112" spans="1:7" ht="15.75" customHeight="1">
      <c r="A112" s="32"/>
      <c r="B112" s="243" t="s">
        <v>121</v>
      </c>
      <c r="C112" s="234"/>
      <c r="D112" s="175">
        <f>SUM(D103:D111)</f>
        <v>0</v>
      </c>
      <c r="E112" s="240"/>
      <c r="F112" s="126"/>
    </row>
    <row r="113" spans="1:7" ht="15.75" customHeight="1">
      <c r="A113" s="126"/>
      <c r="B113" s="126"/>
      <c r="C113" s="126"/>
      <c r="D113" s="126"/>
      <c r="E113" s="126"/>
      <c r="F113" s="126"/>
      <c r="G113" s="126"/>
    </row>
    <row r="114" spans="1:7" ht="15.75" customHeight="1"/>
    <row r="115" spans="1:7" ht="15.75" customHeight="1"/>
    <row r="116" spans="1:7" ht="15.75" customHeight="1"/>
    <row r="117" spans="1:7" ht="15.75" customHeight="1"/>
    <row r="118" spans="1:7" ht="15.75" customHeight="1"/>
    <row r="119" spans="1:7" ht="15.75" customHeight="1"/>
    <row r="120" spans="1:7" ht="15.75" customHeight="1"/>
    <row r="121" spans="1:7" ht="15.75" customHeight="1"/>
    <row r="122" spans="1:7" ht="15.75" customHeight="1"/>
    <row r="123" spans="1:7" ht="15.75" customHeight="1"/>
    <row r="124" spans="1:7" ht="15.75" customHeight="1"/>
    <row r="125" spans="1:7" ht="15.75" customHeight="1"/>
    <row r="126" spans="1:7" ht="15.75" customHeight="1"/>
    <row r="127" spans="1:7" ht="15.75" customHeight="1"/>
    <row r="128" spans="1:7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1">
    <mergeCell ref="F88:F89"/>
    <mergeCell ref="B90:C90"/>
    <mergeCell ref="F91:F97"/>
    <mergeCell ref="B101:C101"/>
    <mergeCell ref="B102:C102"/>
    <mergeCell ref="E103:E112"/>
    <mergeCell ref="B112:C112"/>
    <mergeCell ref="E77:E84"/>
    <mergeCell ref="B84:C84"/>
    <mergeCell ref="B88:C89"/>
    <mergeCell ref="D88:E88"/>
    <mergeCell ref="E60:E63"/>
    <mergeCell ref="B63:C63"/>
    <mergeCell ref="B66:C66"/>
    <mergeCell ref="E68:E72"/>
    <mergeCell ref="B97:C97"/>
    <mergeCell ref="B67:C67"/>
    <mergeCell ref="B72:C72"/>
    <mergeCell ref="B75:C75"/>
    <mergeCell ref="B76:C76"/>
    <mergeCell ref="B55:C55"/>
    <mergeCell ref="B58:C58"/>
    <mergeCell ref="B59:C59"/>
    <mergeCell ref="G43:G47"/>
    <mergeCell ref="B47:C47"/>
    <mergeCell ref="B50:C50"/>
    <mergeCell ref="B51:C51"/>
    <mergeCell ref="E52:E55"/>
    <mergeCell ref="B32:C32"/>
    <mergeCell ref="H33:H38"/>
    <mergeCell ref="B38:C38"/>
    <mergeCell ref="B41:C41"/>
    <mergeCell ref="B42:C42"/>
    <mergeCell ref="B16:C16"/>
    <mergeCell ref="H17:H27"/>
    <mergeCell ref="B27:C27"/>
    <mergeCell ref="B30:C31"/>
    <mergeCell ref="D30:F30"/>
    <mergeCell ref="G30:G31"/>
    <mergeCell ref="H30:H31"/>
    <mergeCell ref="B7:C7"/>
    <mergeCell ref="H8:H10"/>
    <mergeCell ref="B10:C10"/>
    <mergeCell ref="B14:C15"/>
    <mergeCell ref="D14:G14"/>
    <mergeCell ref="H14:H15"/>
    <mergeCell ref="B1:H1"/>
    <mergeCell ref="I1:I3"/>
    <mergeCell ref="B2:G2"/>
    <mergeCell ref="B3:H3"/>
    <mergeCell ref="B6:C6"/>
  </mergeCells>
  <hyperlinks>
    <hyperlink ref="H2" location="'Menu Utama'!A1" xr:uid="{00000000-0004-0000-0800-000000000000}"/>
  </hyperlinks>
  <printOptions horizontalCentered="1" gridLines="1"/>
  <pageMargins left="0.7" right="0.7" top="0.75" bottom="0.75" header="0" footer="0"/>
  <pageSetup paperSize="5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Rekap Progress</vt:lpstr>
      <vt:lpstr>Menu Utama</vt:lpstr>
      <vt:lpstr>Geografi</vt:lpstr>
      <vt:lpstr>Iklim</vt:lpstr>
      <vt:lpstr>Pemerintahan</vt:lpstr>
      <vt:lpstr>Penduduk</vt:lpstr>
      <vt:lpstr>Sosial</vt:lpstr>
      <vt:lpstr>Industri</vt:lpstr>
      <vt:lpstr>Pertanian</vt:lpstr>
      <vt:lpstr>Transportasi</vt:lpstr>
      <vt:lpstr>Keuangan</vt:lpstr>
      <vt:lpstr>Kesejahteraan</vt:lpstr>
      <vt:lpstr>Tabel Tambahan</vt:lpstr>
      <vt:lpstr>PIC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S5N0CV118483217@outlook.com</cp:lastModifiedBy>
  <dcterms:modified xsi:type="dcterms:W3CDTF">2025-06-12T03:12:25Z</dcterms:modified>
</cp:coreProperties>
</file>