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0" yWindow="810" windowWidth="18560" windowHeight="7210" activeTab="6"/>
  </bookViews>
  <sheets>
    <sheet name="Rekap Progress" sheetId="1" r:id="rId1"/>
    <sheet name="Menu Utama" sheetId="2" r:id="rId2"/>
    <sheet name="Geografi" sheetId="3" r:id="rId3"/>
    <sheet name="Iklim" sheetId="4" r:id="rId4"/>
    <sheet name="Pemerintahan" sheetId="5" r:id="rId5"/>
    <sheet name="Penduduk" sheetId="6" r:id="rId6"/>
    <sheet name="Sosial" sheetId="7" r:id="rId7"/>
    <sheet name="Industri" sheetId="8" r:id="rId8"/>
    <sheet name="Pertanian" sheetId="9" r:id="rId9"/>
    <sheet name="Transportasi" sheetId="10" r:id="rId10"/>
    <sheet name="Keuangan" sheetId="11" r:id="rId11"/>
    <sheet name="Kesejahteraan" sheetId="12" r:id="rId12"/>
    <sheet name="Tabel Tambahan" sheetId="13" r:id="rId13"/>
    <sheet name="PIC" sheetId="14" r:id="rId14"/>
  </sheets>
  <calcPr calcId="144525"/>
</workbook>
</file>

<file path=xl/calcChain.xml><?xml version="1.0" encoding="utf-8"?>
<calcChain xmlns="http://schemas.openxmlformats.org/spreadsheetml/2006/main">
  <c r="I122" i="12" l="1"/>
  <c r="H122" i="12"/>
  <c r="G122" i="12"/>
  <c r="F122" i="12"/>
  <c r="E122" i="12"/>
  <c r="D122" i="12"/>
  <c r="A111" i="12"/>
  <c r="E107" i="12"/>
  <c r="D107" i="12"/>
  <c r="A97" i="12"/>
  <c r="D93" i="12"/>
  <c r="A83" i="12"/>
  <c r="D79" i="12"/>
  <c r="A64" i="12"/>
  <c r="D60" i="12"/>
  <c r="A48" i="12"/>
  <c r="F44" i="12"/>
  <c r="E44" i="12"/>
  <c r="D44" i="12"/>
  <c r="A34" i="12"/>
  <c r="E30" i="12"/>
  <c r="D30" i="12"/>
  <c r="A20" i="12"/>
  <c r="E16" i="12"/>
  <c r="D16" i="12"/>
  <c r="A6" i="12"/>
  <c r="F32" i="11"/>
  <c r="E32" i="11"/>
  <c r="D32" i="11"/>
  <c r="A21" i="11"/>
  <c r="H17" i="11"/>
  <c r="G17" i="11"/>
  <c r="F17" i="11"/>
  <c r="E17" i="11"/>
  <c r="D17" i="11"/>
  <c r="A6" i="11"/>
  <c r="F82" i="10"/>
  <c r="E82" i="10"/>
  <c r="D82" i="10"/>
  <c r="A72" i="10"/>
  <c r="F68" i="10"/>
  <c r="E68" i="10"/>
  <c r="D68" i="10"/>
  <c r="A58" i="10"/>
  <c r="E55" i="10"/>
  <c r="D55" i="10"/>
  <c r="A45" i="10"/>
  <c r="E42" i="10"/>
  <c r="D42" i="10"/>
  <c r="A32" i="10"/>
  <c r="E29" i="10"/>
  <c r="D29" i="10"/>
  <c r="A19" i="10"/>
  <c r="E16" i="10"/>
  <c r="D16" i="10"/>
  <c r="A6" i="10"/>
  <c r="D114" i="9"/>
  <c r="A103" i="9"/>
  <c r="E99" i="9"/>
  <c r="D99" i="9"/>
  <c r="A88" i="9"/>
  <c r="D84" i="9"/>
  <c r="A75" i="9"/>
  <c r="D72" i="9"/>
  <c r="A66" i="9"/>
  <c r="D63" i="9"/>
  <c r="A58" i="9"/>
  <c r="D55" i="9"/>
  <c r="A50" i="9"/>
  <c r="F47" i="9"/>
  <c r="E47" i="9"/>
  <c r="D47" i="9"/>
  <c r="A41" i="9"/>
  <c r="G38" i="9"/>
  <c r="F38" i="9"/>
  <c r="E38" i="9"/>
  <c r="D38" i="9"/>
  <c r="A30" i="9"/>
  <c r="G27" i="9"/>
  <c r="F27" i="9"/>
  <c r="E27" i="9"/>
  <c r="D27" i="9"/>
  <c r="A14" i="9"/>
  <c r="G10" i="9"/>
  <c r="F10" i="9"/>
  <c r="E10" i="9"/>
  <c r="D10" i="9"/>
  <c r="A6" i="9"/>
  <c r="F91" i="8"/>
  <c r="E91" i="8"/>
  <c r="D91" i="8"/>
  <c r="A80" i="8"/>
  <c r="F77" i="8"/>
  <c r="E77" i="8"/>
  <c r="A63" i="8"/>
  <c r="G59" i="8"/>
  <c r="F59" i="8"/>
  <c r="E59" i="8"/>
  <c r="D59" i="8"/>
  <c r="A48" i="8"/>
  <c r="E44" i="8"/>
  <c r="D44" i="8"/>
  <c r="A33" i="8"/>
  <c r="F30" i="8"/>
  <c r="E30" i="8"/>
  <c r="D30" i="8"/>
  <c r="A22" i="8"/>
  <c r="E17" i="8"/>
  <c r="D17" i="8"/>
  <c r="A6" i="8"/>
  <c r="E204" i="7"/>
  <c r="D204" i="7"/>
  <c r="A194" i="7"/>
  <c r="E190" i="7"/>
  <c r="D190" i="7"/>
  <c r="A180" i="7"/>
  <c r="D176" i="7"/>
  <c r="A166" i="7"/>
  <c r="D162" i="7"/>
  <c r="A156" i="7"/>
  <c r="E152" i="7"/>
  <c r="D152" i="7"/>
  <c r="A143" i="7"/>
  <c r="D140" i="7"/>
  <c r="A134" i="7"/>
  <c r="F130" i="7"/>
  <c r="E130" i="7"/>
  <c r="D130" i="7"/>
  <c r="A120" i="7"/>
  <c r="D117" i="7"/>
  <c r="A110" i="7"/>
  <c r="D107" i="7"/>
  <c r="A101" i="7"/>
  <c r="D97" i="7"/>
  <c r="A92" i="7"/>
  <c r="D88" i="7"/>
  <c r="A81" i="7"/>
  <c r="E77" i="7"/>
  <c r="D77" i="7"/>
  <c r="A66" i="7"/>
  <c r="E62" i="7"/>
  <c r="D62" i="7"/>
  <c r="A51" i="7"/>
  <c r="E47" i="7"/>
  <c r="D47" i="7"/>
  <c r="A36" i="7"/>
  <c r="E32" i="7"/>
  <c r="D32" i="7"/>
  <c r="A21" i="7"/>
  <c r="E17" i="7"/>
  <c r="D17" i="7"/>
  <c r="A6" i="7"/>
  <c r="E59" i="6"/>
  <c r="D59" i="6"/>
  <c r="A46" i="6"/>
  <c r="E42" i="6"/>
  <c r="D42" i="6"/>
  <c r="F42" i="6" s="1"/>
  <c r="F41" i="6"/>
  <c r="F40" i="6"/>
  <c r="F39" i="6"/>
  <c r="F38" i="6"/>
  <c r="F37" i="6"/>
  <c r="F36" i="6"/>
  <c r="F35" i="6"/>
  <c r="F34" i="6"/>
  <c r="A32" i="6"/>
  <c r="E29" i="6"/>
  <c r="D29" i="6"/>
  <c r="F29" i="6" s="1"/>
  <c r="F28" i="6"/>
  <c r="F27" i="6"/>
  <c r="F26" i="6"/>
  <c r="F25" i="6"/>
  <c r="F24" i="6"/>
  <c r="F23" i="6"/>
  <c r="F22" i="6"/>
  <c r="F21" i="6"/>
  <c r="A19" i="6"/>
  <c r="F16" i="6"/>
  <c r="E16" i="6"/>
  <c r="D15" i="6"/>
  <c r="D14" i="6"/>
  <c r="D13" i="6"/>
  <c r="D12" i="6"/>
  <c r="D11" i="6"/>
  <c r="D10" i="6"/>
  <c r="D9" i="6"/>
  <c r="D8" i="6"/>
  <c r="D16" i="6" s="1"/>
  <c r="A6" i="6"/>
  <c r="G136" i="5"/>
  <c r="F136" i="5"/>
  <c r="E136" i="5"/>
  <c r="D136" i="5"/>
  <c r="A127" i="5"/>
  <c r="G123" i="5"/>
  <c r="F123" i="5"/>
  <c r="E123" i="5"/>
  <c r="D123" i="5"/>
  <c r="A113" i="5"/>
  <c r="D106" i="5"/>
  <c r="D103" i="5"/>
  <c r="D109" i="5" s="1"/>
  <c r="A101" i="5"/>
  <c r="D97" i="5"/>
  <c r="A86" i="5"/>
  <c r="D82" i="5"/>
  <c r="A75" i="5"/>
  <c r="E72" i="5"/>
  <c r="A62" i="5"/>
  <c r="A48" i="5"/>
  <c r="A34" i="5"/>
  <c r="A20" i="5"/>
  <c r="A6" i="5"/>
  <c r="A24" i="4"/>
  <c r="E20" i="4"/>
  <c r="D20" i="4"/>
  <c r="A6" i="4"/>
  <c r="A34" i="3"/>
  <c r="A21" i="3"/>
  <c r="D16" i="3"/>
  <c r="E16" i="3" s="1"/>
  <c r="E14" i="3"/>
  <c r="E12" i="3"/>
  <c r="E10" i="3"/>
  <c r="E8" i="3"/>
  <c r="A6" i="3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A1" i="14"/>
  <c r="E9" i="3" l="1"/>
  <c r="E11" i="3"/>
  <c r="E13" i="3"/>
  <c r="E15" i="3"/>
</calcChain>
</file>

<file path=xl/sharedStrings.xml><?xml version="1.0" encoding="utf-8"?>
<sst xmlns="http://schemas.openxmlformats.org/spreadsheetml/2006/main" count="1497" uniqueCount="526">
  <si>
    <t>Target</t>
  </si>
  <si>
    <t>Penyelesaian</t>
  </si>
  <si>
    <t>Geografi</t>
  </si>
  <si>
    <t>Luas Wilayah Menurut Desa</t>
  </si>
  <si>
    <t>Jarak Kampung ke Ibukota Kecamatan dan Ibukota Kabupaten</t>
  </si>
  <si>
    <t>Letak Geografis Kampung</t>
  </si>
  <si>
    <t>Iklim</t>
  </si>
  <si>
    <t>Jumlah Curah Hujan dan Hari Hujan Menurut Bulan</t>
  </si>
  <si>
    <t>Ketinggian Kampung (Di Atas Oermukaan Air Laut) dan Sumber Air Minum</t>
  </si>
  <si>
    <t>Pemerintahan</t>
  </si>
  <si>
    <t>Status Pemerintahan dan Keberadaan Aparat Menurut Kampung</t>
  </si>
  <si>
    <t>Status Pemerintahan dan Kondisi Usia Aparat Menurut Kampung</t>
  </si>
  <si>
    <t>Status Pemerintahan dan Jenis Kelamin Aparat Menurut Kampung</t>
  </si>
  <si>
    <t>Status Pemerintahan dan Tingkat Pendidikan Aparat Menurut Kampung</t>
  </si>
  <si>
    <t>Status Pemerintahan dan Jumlah Rukun Tetangga Menurut Kampung</t>
  </si>
  <si>
    <t>Banyaknya PNS di Kantor Kecamatan Menurut Golongan</t>
  </si>
  <si>
    <t>Banyaknya PNS di Kantor Kecamatan Menurut Tingkat Pendidikan yang Ditamatkan</t>
  </si>
  <si>
    <t>Banyaknya PNS di Kantor Kecamatan Menurut Status Tenaga Kerja dan Jenis Kelamin</t>
  </si>
  <si>
    <t>Banyaknya Petugas dan Sarana Kamtibnas Menurut Kampung</t>
  </si>
  <si>
    <t>Banyaknya Dinas Vertikal, dan Dinas Otonom</t>
  </si>
  <si>
    <t>Penduduk</t>
  </si>
  <si>
    <t>Luas Wilayah, Jumlah Penduduk dan Kepadatan Penduduk Menurut Kampung</t>
  </si>
  <si>
    <t>Jumlah Penduduk Menurut Jenis Kelamin dan Kampung (Jiwa)</t>
  </si>
  <si>
    <t>Jumlah Penduduk Menurut Jesni Kelamin dan Seks Rasio</t>
  </si>
  <si>
    <t>Jumlah Penduduk Berdasarkan Suku</t>
  </si>
  <si>
    <t>Sosial</t>
  </si>
  <si>
    <t>Banyaknya Sekolah Taman Kanak-Kanak (TK) Menurut Jenis dan Kampung</t>
  </si>
  <si>
    <t>Banyaknya Sekolah Dasar (SD) dan Sederajat Menurut Jenis dan Kampung</t>
  </si>
  <si>
    <t>Banyaknya Sekolah LAnjutan Tingkat Pertama (SLTP) dan Sederajat Menurut Jenis dan Kampung</t>
  </si>
  <si>
    <t>Banyaknya Sekolah Menengah Umum (SMU) dan Sederajat Menurut Jenis dan Kampung</t>
  </si>
  <si>
    <t>Banyaknya Sekolah Menengah Kejuruan (SMK) dan Sederajat Menurut Jenis dan Kampung</t>
  </si>
  <si>
    <t>Banyaknya Sarana Ibadah Menurut Jenis</t>
  </si>
  <si>
    <t>Banyaknya Sarana Ibadah Agama Islam Menurut Jenis</t>
  </si>
  <si>
    <t>Banyaknya Status Pernikahan Menurut Jenis</t>
  </si>
  <si>
    <t>Banyaknya Fasilitas Kesehatan Menurut Jenis</t>
  </si>
  <si>
    <t>Jumlah Petugas Kesehatan Menurut Kampung</t>
  </si>
  <si>
    <t>Banyaknya Klinik KB, PUS, Akseptor Aktif dan Baru</t>
  </si>
  <si>
    <t>Pencapaian Peserta KB Aktif dan Baru Menurut Metode Kontrasepsi</t>
  </si>
  <si>
    <t>Banyaknya Sarana Keluarga Berencana</t>
  </si>
  <si>
    <t>Bahan Bakar yang Digunakan Masyarakat Menurut Kampung</t>
  </si>
  <si>
    <t>Tempat Buang Sampah dan Buang Air Besar Sebagian Besar Masyarakat Menurut Kampung</t>
  </si>
  <si>
    <t>Kondisi Fasilitas Listrik Masyarakat Menurut Kampung</t>
  </si>
  <si>
    <t>Pertanian</t>
  </si>
  <si>
    <t>Luas Panen, Hasil per Hektar dan Produksi Padi Sawah dan Padi Ladang</t>
  </si>
  <si>
    <t>Luas Areal dan Produksi Tanaman Perkebunan Menurut Komoditi</t>
  </si>
  <si>
    <t>Populasi dan Produksi Daging Ternak Menurut Jenisnya</t>
  </si>
  <si>
    <t>Populasi dan Produksi Daging Unggas Menurut Jenisnya</t>
  </si>
  <si>
    <t>Produksi Telur Menurut Jenis Unggas</t>
  </si>
  <si>
    <t>Banyaknya Sarana Penangkapan Ikan Milik Nelayan Menurut Jenisnya</t>
  </si>
  <si>
    <t>Luas Areal Penangkapan Ikan Menurut Jenisnya</t>
  </si>
  <si>
    <t>Jumlah Budidaya Ikan Menurut Jenisnya</t>
  </si>
  <si>
    <t>Budidaya Ikan Dalam Keramba Menurut KK dan Kampung</t>
  </si>
  <si>
    <t>Produksi Ikan Hasil Tangkapan dan Budidaya Menurut Jenisnya</t>
  </si>
  <si>
    <t>Perindustrian, Perdagangan, dan Akomodasi</t>
  </si>
  <si>
    <t>Keberadaan Pasar dan Pertokoan Menurut Kampung</t>
  </si>
  <si>
    <t>Banyaknya Pasar Tanpa Bangunan, Mini Market dan Restoran Menurut Kampung</t>
  </si>
  <si>
    <t>Keberadaan Lokalisasi dan Agen TKW Menurut Kampung</t>
  </si>
  <si>
    <t>Jumlah Bengkel, Tambal Ban dan Reparasi Elektronik</t>
  </si>
  <si>
    <t>Hotel, Jumlah Kamar dan Tarif</t>
  </si>
  <si>
    <t>Toko, Kios dan Rumah Makan</t>
  </si>
  <si>
    <t>Transportasi dan Konstruksi</t>
  </si>
  <si>
    <t>Kondisi Transportasi Jalan Menurut Kampung</t>
  </si>
  <si>
    <t>Kondisi Sarana Komunikasi Menurut Kampung</t>
  </si>
  <si>
    <t>Kondisi Sarana Komunikasi Menurut Kampung (Lanjutan)</t>
  </si>
  <si>
    <t xml:space="preserve">Kondisi Sarana Olahraga Menurut Kampung </t>
  </si>
  <si>
    <t>Kondisi Bangunan Tempat Tinggal Menurut Kampung</t>
  </si>
  <si>
    <t>Keuangan</t>
  </si>
  <si>
    <t>Banyaknya Koperasi Menurut Kegiatannya per Kampung</t>
  </si>
  <si>
    <t>Jumlah Wajib Pajak Bumi dan Bangunan (PBB)</t>
  </si>
  <si>
    <t>Kemiskinan</t>
  </si>
  <si>
    <t>Kondisi Masyarakat yang Tinggal di Bantaran Sungai Menurut Kampung</t>
  </si>
  <si>
    <t>Kondisi Pemukiman Kumuh Menurut Kampung</t>
  </si>
  <si>
    <t>Jumlah Penderita Gizi Buruk, Penerima Askeskin dan SKTM Menurut Kampung</t>
  </si>
  <si>
    <t>Banyak Penderita Menurut 10 Jenis Terbesar Penyakit (Orang)</t>
  </si>
  <si>
    <t>Banyaknya Penderita Menurut Jenis Penyakit yang Mengakibatkan Meninggal Dalam Wilayah Kecamatan</t>
  </si>
  <si>
    <t>Banyaknya Penerbitan Surat Tanah per Kampung</t>
  </si>
  <si>
    <t>Penduduk yang Bekerja dan Ketergantungan Menurut Kampung</t>
  </si>
  <si>
    <t>Jenis Budidaya Ikan Dalam Keramba Menurut Kampung</t>
  </si>
  <si>
    <t>MENU UTAMA DATA KECAMATAN</t>
  </si>
  <si>
    <t>No</t>
  </si>
  <si>
    <t>BAB</t>
  </si>
  <si>
    <t>Aksi</t>
  </si>
  <si>
    <t>GEOGRAFI</t>
  </si>
  <si>
    <t>INDUSTRI</t>
  </si>
  <si>
    <t>IKLIM</t>
  </si>
  <si>
    <t>PERTANIAN</t>
  </si>
  <si>
    <t>PEMERINTAHAN</t>
  </si>
  <si>
    <t>TRANSPORTASI</t>
  </si>
  <si>
    <t>PENDUDUK</t>
  </si>
  <si>
    <t>KEUANGAN</t>
  </si>
  <si>
    <t>SOSIAL</t>
  </si>
  <si>
    <t>KESEJAHTERAAN</t>
  </si>
  <si>
    <r>
      <rPr>
        <b/>
        <sz val="15"/>
        <color rgb="FF6FA8DC"/>
        <rFont val="Arial"/>
      </rPr>
      <t>BAB GEOGRAFI</t>
    </r>
    <r>
      <rPr>
        <b/>
        <sz val="15"/>
        <color rgb="FF000000"/>
        <rFont val="Arial"/>
      </rPr>
      <t>, DATA KECAMATAN MUARA LAWA TAHUN 2022</t>
    </r>
  </si>
  <si>
    <t>1. Tabel Luas Wilayah</t>
  </si>
  <si>
    <t>KAMPUNG
  Village</t>
  </si>
  <si>
    <t>LUAS
  Wide
  (KM2)</t>
  </si>
  <si>
    <t>PERSENTASE
  Percentage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</si>
  <si>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</si>
  <si>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</si>
  <si>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</si>
  <si>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</si>
  <si>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</si>
  <si>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</si>
  <si>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</si>
  <si>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</si>
  <si>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</si>
  <si>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</si>
  <si>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</si>
  <si>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</si>
  <si>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</si>
  <si>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</si>
  <si>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1.1 JARAK KAMPUNG KE IBUKOTA KECAMATAN DAN IBUKOTA KABUPATEN</t>
  </si>
  <si>
    <t>JARAK (KM) /Distance</t>
  </si>
  <si>
    <t>Ibukota Kecamatan
  Capital of Sub District</t>
  </si>
  <si>
    <t>Ibukota Kabupaten
  Capital Of Regency</t>
  </si>
  <si>
    <t>19 KM</t>
  </si>
  <si>
    <t>71 KM</t>
  </si>
  <si>
    <t>4,6 KM</t>
  </si>
  <si>
    <t>64 KM</t>
  </si>
  <si>
    <t>4,1 KM</t>
  </si>
  <si>
    <t>57 KM</t>
  </si>
  <si>
    <t>4,4 KM</t>
  </si>
  <si>
    <t>55 KM</t>
  </si>
  <si>
    <t>13 KM</t>
  </si>
  <si>
    <t>53 KM</t>
  </si>
  <si>
    <t>7,1 KM</t>
  </si>
  <si>
    <t>62 KM</t>
  </si>
  <si>
    <t>12 KM</t>
  </si>
  <si>
    <t>52 KM</t>
  </si>
  <si>
    <t>50 KM</t>
  </si>
  <si>
    <t>1.1 LETAK GEOGRAFIS KAMPUNG 2022</t>
  </si>
  <si>
    <t>LETAK KAMPUNG
  Village Location</t>
  </si>
  <si>
    <t>LETAK GEOGRAFIS
  Geographic Location</t>
  </si>
  <si>
    <t>Contoh : Diluar kawasan hutan</t>
  </si>
  <si>
    <t>Contoh : DAS</t>
  </si>
  <si>
    <t>Ditepi kawasan hutan hamparan 02</t>
  </si>
  <si>
    <t>Daerah Aliran Sungai</t>
  </si>
  <si>
    <t>Ditepi kawasan hutan hamparan 03</t>
  </si>
  <si>
    <t>Diluar kawasan hutan hamparan 04</t>
  </si>
  <si>
    <t>Diluar kawasan hutan 05</t>
  </si>
  <si>
    <t>Diluar kawasan hutan hamparan 06</t>
  </si>
  <si>
    <t>Diluar kawasan hutan hamparan 07</t>
  </si>
  <si>
    <t>Diluar kawasan hutan hamparan 08</t>
  </si>
  <si>
    <t>Ditepi kawasan hutan hamparan</t>
  </si>
  <si>
    <r>
      <rPr>
        <b/>
        <sz val="15"/>
        <color rgb="FF6FA8DC"/>
        <rFont val="Arial"/>
      </rPr>
      <t>BAB IKLIM</t>
    </r>
    <r>
      <rPr>
        <b/>
        <sz val="15"/>
        <color rgb="FF000000"/>
        <rFont val="Arial"/>
      </rPr>
      <t>, DATA KECAMATAN MUARA LAWA TAHUN 2022</t>
    </r>
  </si>
  <si>
    <t>2.1. JUMLAH CURAH HUJAN DAN HARI HUJAN MENURUT BULAN</t>
  </si>
  <si>
    <t>BULAN
Month</t>
  </si>
  <si>
    <t>CURAH HUJAN
  Rainfall
  (MM)</t>
  </si>
  <si>
    <t>HARI HUJAN
  Rainy Days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</si>
  <si>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</si>
  <si>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</si>
  <si>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</si>
  <si>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</si>
  <si>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</si>
  <si>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</si>
  <si>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</si>
  <si>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</si>
  <si>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</si>
  <si>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</si>
  <si>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</si>
  <si>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</si>
  <si>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</t>
  </si>
  <si>
    <t>2.2. KETINGGIAN KAMPUNG (Diatas Permukaan Air Laut) DAN SUMBER AIR MINUM</t>
  </si>
  <si>
    <t>KAMPUNG
Village</t>
  </si>
  <si>
    <t>KETINGGIAN DPL (m)
  Village Level (Above Sea Level)</t>
  </si>
  <si>
    <t>SUMBER AIR MINUM
  Source Of Drinking Water</t>
  </si>
  <si>
    <t>Air isi ulang</t>
  </si>
  <si>
    <t>PDAM</t>
  </si>
  <si>
    <r>
      <rPr>
        <b/>
        <sz val="15"/>
        <color rgb="FF6FA8DC"/>
        <rFont val="Arial"/>
      </rPr>
      <t>BAB PEMERINTAHAN</t>
    </r>
    <r>
      <rPr>
        <b/>
        <sz val="15"/>
        <color rgb="FF000000"/>
        <rFont val="Arial"/>
      </rPr>
      <t>, DATA KECAMATAN MUARA LAWA TAHUN 2022</t>
    </r>
  </si>
  <si>
    <t>3.1. STATUS PEMERINTAHAN DAN KEBERADAAN APARAT MENURUT DESA</t>
  </si>
  <si>
    <t>STATUS
  Status</t>
  </si>
  <si>
    <t>KEBERADAAN APARAT</t>
  </si>
  <si>
    <t>Petinggi 
 Head Village</t>
  </si>
  <si>
    <t>Sekretaris
  Secretary</t>
  </si>
  <si>
    <t>BPK
  BPK</t>
  </si>
  <si>
    <t>LPMK
  LPMK</t>
  </si>
  <si>
    <t>(5)</t>
  </si>
  <si>
    <t>(6)</t>
  </si>
  <si>
    <t>(7)</t>
  </si>
  <si>
    <t>Kampung</t>
  </si>
  <si>
    <t>ada</t>
  </si>
  <si>
    <t>3.2. STATUS PEMERINTAHAN DAN KONDISI USIA APARAT MENURUT DESA</t>
  </si>
  <si>
    <t>KONDISI USIA APARAT</t>
  </si>
  <si>
    <t>LPMD
  LPMD</t>
  </si>
  <si>
    <t>3.3. STATUS PEMERINTAHAN DAN JENIS KELAMIN APARAT MENURUT DESA</t>
  </si>
  <si>
    <t>JENIS KELAMIN APARAT</t>
  </si>
  <si>
    <t>Laki-laki</t>
  </si>
  <si>
    <t>Laki-Laki</t>
  </si>
  <si>
    <t>Perempuan</t>
  </si>
  <si>
    <t>Perempun</t>
  </si>
  <si>
    <t>3.4. STATUS PEMERINTAHAN DAN TINGKAT PENDIDIKAN APARAT MENURUT DESA</t>
  </si>
  <si>
    <t>TINGKAT PENDIDIKAN APARAT</t>
  </si>
  <si>
    <t>SMA</t>
  </si>
  <si>
    <t>S1</t>
  </si>
  <si>
    <t>S2</t>
  </si>
  <si>
    <t>3.5. STATUS PEMERINTAHAN DAN JUMLAH RUKUN TETANGGA MENURUT DESA</t>
  </si>
  <si>
    <t>KAMPUNG
  Village</t>
  </si>
  <si>
    <t>RUKUN TETANGGA (RT)</t>
  </si>
  <si>
    <t>JUMLAH / Total</t>
  </si>
  <si>
    <t>3.6. BANYAKNYA PNS DI KANTOR KECAMATAN MENURUT GOLONGAN</t>
  </si>
  <si>
    <t>BANYAKNYA
  Number</t>
  </si>
  <si>
    <t>GOLONGAN I</t>
  </si>
  <si>
    <t>GOLONGAN II</t>
  </si>
  <si>
    <t>GOLONGAN III</t>
  </si>
  <si>
    <t>GOLONGAN IV</t>
  </si>
  <si>
    <t>3.7. BANYAKNYA PNS DI KANTOR KECAMATAN MENURUT TINGKAT PENDIDIKAN YANG DITAMATKAN</t>
  </si>
  <si>
    <t>TINGKAT PENDIDIKAN
  Education Level</t>
  </si>
  <si>
    <t>SD</t>
  </si>
  <si>
    <t>SMP</t>
  </si>
  <si>
    <t>SMU/SMA</t>
  </si>
  <si>
    <t>D I</t>
  </si>
  <si>
    <t>D II</t>
  </si>
  <si>
    <t>D III</t>
  </si>
  <si>
    <t>S3</t>
  </si>
  <si>
    <t>3.8. BANYAKNYA PNS DI KANTOR KECAMATAN MENURUT STATUS TENAGA KERJA DAN JENIS KELAMIN</t>
  </si>
  <si>
    <t>01. PNS</t>
  </si>
  <si>
    <t>02. HONORER</t>
  </si>
  <si>
    <t>3.9. BANYAKNYA PETUGAS DAN SARANA KAMTIBMAS MENURUT DESA</t>
  </si>
  <si>
    <t>POS 
  HANSIP</t>
  </si>
  <si>
    <t>POS 
  POLISI</t>
  </si>
  <si>
    <t>ANGGOTA HANSIP</t>
  </si>
  <si>
    <t>BABINSA</t>
  </si>
  <si>
    <t>3.10. BANYAKNYA DINAS VERTIKAL, DAN DINAS OTONOM</t>
  </si>
  <si>
    <t>INSTANSI
Services</t>
  </si>
  <si>
    <t>JUMLAH 
 PEGAWAI
  Number of
  Employee</t>
  </si>
  <si>
    <t>PNS/ PERSONIL
  Personnel</t>
  </si>
  <si>
    <t>TTK/PTT
  TTK/PTT</t>
  </si>
  <si>
    <t>HONOR LOKAL
  Local Honor</t>
  </si>
  <si>
    <t>KORAMIL</t>
  </si>
  <si>
    <t>KAPOLSEK</t>
  </si>
  <si>
    <t>KUA</t>
  </si>
  <si>
    <t>KANTOR CAMAT</t>
  </si>
  <si>
    <t>PUSKESMAS</t>
  </si>
  <si>
    <t>PUSTU</t>
  </si>
  <si>
    <t>BPP</t>
  </si>
  <si>
    <r>
      <rPr>
        <b/>
        <sz val="15"/>
        <color rgb="FF6FA8DC"/>
        <rFont val="Arial"/>
      </rPr>
      <t>BAB PENDUDUK</t>
    </r>
    <r>
      <rPr>
        <b/>
        <sz val="15"/>
        <color rgb="FF000000"/>
        <rFont val="Arial"/>
      </rPr>
      <t>, DATA KECAMATAN MUARA LAWA TAHUN 2022</t>
    </r>
  </si>
  <si>
    <t>4.1. LUAS WILAYAH, JUMLAH PENDUDUK DAN KEPADATAN PENDUDUK MENURUT DESA</t>
  </si>
  <si>
    <t>LUAS WILAYAH
  Area
  (Km2)</t>
  </si>
  <si>
    <t>JUMLAH PENDUDUK
  Population
  (Jiwa)</t>
  </si>
  <si>
    <t>KEPADATAN PENDUDUK
  Density</t>
  </si>
  <si>
    <t>LAKI-LAKI
  Male</t>
  </si>
  <si>
    <t>PEREMPUAN
  Female</t>
  </si>
  <si>
    <t>JUMLAH
  Total</t>
  </si>
  <si>
    <t>4.4. JUMLAH PENDUDUK MENURUT JENIS KELAMIN DAN SEKS RASIO</t>
  </si>
  <si>
    <t>SEKS RASIO
  Sex Ratio</t>
  </si>
  <si>
    <t>2.2 Jumlah Penduduk Berdasarkan Suku</t>
  </si>
  <si>
    <t>Desa/Kelurahan</t>
  </si>
  <si>
    <t>Jumlah</t>
  </si>
  <si>
    <t>Dayak Tunjung</t>
  </si>
  <si>
    <t>Dayak Benuaq</t>
  </si>
  <si>
    <t>Kutai</t>
  </si>
  <si>
    <t>Jawa</t>
  </si>
  <si>
    <t>Dayak Bahau</t>
  </si>
  <si>
    <t>Banjar</t>
  </si>
  <si>
    <t>Bugis</t>
  </si>
  <si>
    <t>Dayak Kenyah</t>
  </si>
  <si>
    <t>Dayak Bentian</t>
  </si>
  <si>
    <t>Dayak Bekumpai</t>
  </si>
  <si>
    <r>
      <rPr>
        <b/>
        <sz val="15"/>
        <color rgb="FF6FA8DC"/>
        <rFont val="Arial"/>
      </rPr>
      <t>BAB SOSIAL</t>
    </r>
    <r>
      <rPr>
        <b/>
        <sz val="15"/>
        <color rgb="FF000000"/>
        <rFont val="Arial"/>
      </rPr>
      <t>, DATA KECAMATAN MUARA LAWA TAHUN 2022</t>
    </r>
  </si>
  <si>
    <t>5.1. BANYAKNYA SEKOLAH TAMAN KANAK-KANAK (TK) MENURUT JENIS DAN KAMPUNG</t>
  </si>
  <si>
    <t>TAMAN KANAK-KANAK
  Kindergarten</t>
  </si>
  <si>
    <t>NEGERI
  State</t>
  </si>
  <si>
    <t>SWASTA</t>
  </si>
  <si>
    <t>5.2. BANYAKNYA SEKOLAH DASAR (SD) DAN SEDERAJAT MENURUT JENIS DAN KAMPUNG</t>
  </si>
  <si>
    <t>SD/SEDERAJAT
  Elementary School</t>
  </si>
  <si>
    <t>5.3. BANYAKNYA SEKOLAH LANJUTAN TINGKAT PERTAMA (SLTP) DAN SEDERAJAT MENURUT JENIS DAN KAMPUNG</t>
  </si>
  <si>
    <t>SLTP/SEDERAJAT
  Junior High School</t>
  </si>
  <si>
    <t>NEGERI
  Village</t>
  </si>
  <si>
    <t>5.4. BANYAKNYA SEKOLAH MENENGAH UMUM (SMU) DAN SEDERAJAT MENURUT JENIS DAN KAMPUNG</t>
  </si>
  <si>
    <t>SMU/SEDERAJAT
  High School</t>
  </si>
  <si>
    <t>SMK/SEDERAJAT
  High School</t>
  </si>
  <si>
    <t>5.6. BANYAKNYA SARANA IBADAH MENURUT JENIS</t>
  </si>
  <si>
    <t>Masjid</t>
  </si>
  <si>
    <t>Gereja Katolik</t>
  </si>
  <si>
    <t>Gereja Protestan</t>
  </si>
  <si>
    <t>Pura</t>
  </si>
  <si>
    <t>Vihara</t>
  </si>
  <si>
    <t>5.7. BANYAKNYA SARANA IBADAH AGAMA ISLAM MENURUT JENIS</t>
  </si>
  <si>
    <t>Langgar</t>
  </si>
  <si>
    <t>Mushola</t>
  </si>
  <si>
    <t>5.8. BANYAKNYA STATUS PERNIKAHAN MENURUT JENIS</t>
  </si>
  <si>
    <t>Nikah</t>
  </si>
  <si>
    <t>Talak</t>
  </si>
  <si>
    <t>Cerai</t>
  </si>
  <si>
    <t>Rujuk</t>
  </si>
  <si>
    <t>5.9. BANYAKNYA FASILITAS KESEHATAN MENURUT JENIS</t>
  </si>
  <si>
    <t>Fasilitas Kesehatan
  Health Facilities</t>
  </si>
  <si>
    <t>Jumlah
  Numbers</t>
  </si>
  <si>
    <t>Rumah Sakit</t>
  </si>
  <si>
    <t>Puskesmas</t>
  </si>
  <si>
    <t>Puskesmas Pembantu</t>
  </si>
  <si>
    <t>Balai Pengobatan</t>
  </si>
  <si>
    <t>Dokter Praktek</t>
  </si>
  <si>
    <t>5.10. JUMLAH PETUGAS KESEHATAN MENURUT DESA</t>
  </si>
  <si>
    <t>DOKTER
  Doctor</t>
  </si>
  <si>
    <t>BIDAN
  Midwife</t>
  </si>
  <si>
    <t>MANTRI KESEHATAN
  Registered Nurse</t>
  </si>
  <si>
    <t>5.11. BANYAKNYA KLINIK KB, PUS, AKSEPTOR AKTIF DAN BARU</t>
  </si>
  <si>
    <t>JENIS
  Type</t>
  </si>
  <si>
    <t>KLINIK KB</t>
  </si>
  <si>
    <t>PUS</t>
  </si>
  <si>
    <t>AKSEPTOR AKTIF</t>
  </si>
  <si>
    <t>AKSEPTOR BARU</t>
  </si>
  <si>
    <t>5.12. PENCAPAIAN PESERTA KB AKTIF DAN BARU MENURUT METODE KONTRASEPSI</t>
  </si>
  <si>
    <t>ALAT KONTRASEPSI
  Type</t>
  </si>
  <si>
    <t>AKTIF
  Active</t>
  </si>
  <si>
    <t>Baru
  New</t>
  </si>
  <si>
    <t>IUD</t>
  </si>
  <si>
    <t>MOP</t>
  </si>
  <si>
    <t>MOW</t>
  </si>
  <si>
    <t>IMPL</t>
  </si>
  <si>
    <t>STK</t>
  </si>
  <si>
    <t>PIL</t>
  </si>
  <si>
    <t>KDM</t>
  </si>
  <si>
    <t>5.13. BANYAKNYA SARANA KELUARGA BERENCANA</t>
  </si>
  <si>
    <t>PPKBD</t>
  </si>
  <si>
    <t>POSYANDU</t>
  </si>
  <si>
    <t>PPLKB / PLKB</t>
  </si>
  <si>
    <t>DOKTER</t>
  </si>
  <si>
    <t>5.14. BAHAN BAKAR MASYARAKAT MENURUT DESA</t>
  </si>
  <si>
    <t>BAHAN BAKAR
  Fuel</t>
  </si>
  <si>
    <t>5.15. TEMPAT BUANG SAMPAH DAN BUANG AIR BESAR SEBAGIAN BESAR MASYARAKAT MENURUT DESA</t>
  </si>
  <si>
    <t>TEMPAT BUANG SAMPAH
  Plase Waste</t>
  </si>
  <si>
    <t>TEMPAT BUANG AIR BESAR
  Place Waste Water</t>
  </si>
  <si>
    <t>5.16. KONDISI FASILITAS LISTRIK MASYARAKAT MENURUT DESA</t>
  </si>
  <si>
    <t>Listrik PLN
  PLN’s Electricity</t>
  </si>
  <si>
    <t>Listrik Non PLN
  Non PLN’S Electricity</t>
  </si>
  <si>
    <r>
      <rPr>
        <b/>
        <sz val="15"/>
        <color rgb="FF6FA8DC"/>
        <rFont val="Arial"/>
      </rPr>
      <t>BAB INDUSTRI</t>
    </r>
    <r>
      <rPr>
        <b/>
        <sz val="15"/>
        <color rgb="FF000000"/>
        <rFont val="Arial"/>
      </rPr>
      <t>, DATA KECAMATAN MUARA LAWA TAHUN 2022</t>
    </r>
  </si>
  <si>
    <t>Keberadaan</t>
  </si>
  <si>
    <t>Pasar</t>
  </si>
  <si>
    <t>Pertokoan</t>
  </si>
  <si>
    <t>Pasar Tanpa Bangunan</t>
  </si>
  <si>
    <t>Mini Market</t>
  </si>
  <si>
    <t>Restoran</t>
  </si>
  <si>
    <t>Lokalisasi</t>
  </si>
  <si>
    <t>Agen TKW</t>
  </si>
  <si>
    <t>Tidak ada</t>
  </si>
  <si>
    <t>3.1 Jumlah Bengkel, Tambal Ban dan Reparasi Elektronik</t>
  </si>
  <si>
    <t>Bengkel</t>
  </si>
  <si>
    <t>Tambal Ban</t>
  </si>
  <si>
    <t>Reparasi Elektronik</t>
  </si>
  <si>
    <t>Mobil</t>
  </si>
  <si>
    <t>Sepeda Motor</t>
  </si>
  <si>
    <t>3.2 Hotel, Jumlah Kamar dan Tarif</t>
  </si>
  <si>
    <t>Nama Hotel</t>
  </si>
  <si>
    <t>Alamat</t>
  </si>
  <si>
    <t>Tarif</t>
  </si>
  <si>
    <t>Kamar</t>
  </si>
  <si>
    <t>Tempat Tidur</t>
  </si>
  <si>
    <t>Rendah</t>
  </si>
  <si>
    <t>Tinggi</t>
  </si>
  <si>
    <t>3.3 Toko, Kios dan Rumah Makan</t>
  </si>
  <si>
    <t>Banyaknya</t>
  </si>
  <si>
    <t>Warung Makan</t>
  </si>
  <si>
    <t>Toko</t>
  </si>
  <si>
    <t>Kios</t>
  </si>
  <si>
    <r>
      <rPr>
        <b/>
        <sz val="15"/>
        <color rgb="FF6FA8DC"/>
        <rFont val="Arial"/>
      </rPr>
      <t>BAB PERTANIAN</t>
    </r>
    <r>
      <rPr>
        <b/>
        <sz val="15"/>
        <color rgb="FF000000"/>
        <rFont val="Arial"/>
      </rPr>
      <t>, DATA KECAMATAN MUARA LAWA TAHUN 2022</t>
    </r>
  </si>
  <si>
    <t>6.1. LUAS PANEN, HASIL PER HEKTAR DAN PRODUKSI PADI SAWAH DAN PADI LADANG</t>
  </si>
  <si>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</si>
  <si>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</si>
  <si>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</si>
  <si>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</si>
  <si>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</si>
  <si>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Padi Sawah</t>
  </si>
  <si>
    <t>Padi Ladang</t>
  </si>
  <si>
    <t>6.2. LUAS AREAL DAN PRODUKSI TANAMAN PERKEBUNAN MENURUT KOMODITI</t>
  </si>
  <si>
    <t>LUAS AREAL (Ha) – Planted Area</t>
  </si>
  <si>
    <t>Total</t>
  </si>
  <si>
    <t>TBM</t>
  </si>
  <si>
    <t>TM</t>
  </si>
  <si>
    <t>TT/TR</t>
  </si>
  <si>
    <t>Karet</t>
  </si>
  <si>
    <t>Lada</t>
  </si>
  <si>
    <t>Kopi</t>
  </si>
  <si>
    <t>Cengkeh</t>
  </si>
  <si>
    <t>Kelapa</t>
  </si>
  <si>
    <t>Kakao</t>
  </si>
  <si>
    <t>Kapuk</t>
  </si>
  <si>
    <t>Kemiri</t>
  </si>
  <si>
    <t>Aren</t>
  </si>
  <si>
    <t>Jahe</t>
  </si>
  <si>
    <t>6.3. POPULASI DAN PRODUKSI DAGING TERNAK MENURUT JENISNYA</t>
  </si>
  <si>
    <t>JENIS TERNAK
  Type Of Livestock</t>
  </si>
  <si>
    <t>POPULASI
  Population</t>
  </si>
  <si>
    <t>PRODUKSI
  Population
  (Kg)</t>
  </si>
  <si>
    <t>Jantan
  Male</t>
  </si>
  <si>
    <t>Betina
  Female</t>
  </si>
  <si>
    <t>Total
  Total</t>
  </si>
  <si>
    <t>Sapi</t>
  </si>
  <si>
    <t>Kerbau</t>
  </si>
  <si>
    <t>Kambing</t>
  </si>
  <si>
    <t>Domba</t>
  </si>
  <si>
    <t>Babi</t>
  </si>
  <si>
    <t>6.4. POPULASI DAN PRODUKSI DAGING UNGGAS MENURUT JENISNYA</t>
  </si>
  <si>
    <t>Jenis Unggas
  Type of Poultry</t>
  </si>
  <si>
    <t>Populasi
  Population 
  (Ekor)</t>
  </si>
  <si>
    <t>Produksi
  Production
  (Kg)</t>
  </si>
  <si>
    <t>Ket
  desc</t>
  </si>
  <si>
    <t>Ayam Buras</t>
  </si>
  <si>
    <t>Ayam Potong</t>
  </si>
  <si>
    <t>Ayam Petelur</t>
  </si>
  <si>
    <t>Itik</t>
  </si>
  <si>
    <t>6.5. PRODUKSI TELUR MENURUT JENIS UNGGAS</t>
  </si>
  <si>
    <t>6.6. BANYAKNYA SARANA PENANGKAPAN IKAN MILIK NELAYAN MENURUT JENISNYA</t>
  </si>
  <si>
    <t>Jenis Moda
  Type of Mode Arrest of Fish</t>
  </si>
  <si>
    <t>Banyaknya
  Jumlah
  (Unit)</t>
  </si>
  <si>
    <t>Perahu Tanpa Motor</t>
  </si>
  <si>
    <t>Motor Tempel</t>
  </si>
  <si>
    <t>Kapal Motor</t>
  </si>
  <si>
    <t>6.7. LUAS AREAL PENANGKAPAN IKAN MENURUT JENISNYA</t>
  </si>
  <si>
    <t>Jenis Areal
  Type of Broad Area</t>
  </si>
  <si>
    <t>Sungai</t>
  </si>
  <si>
    <t>Danau</t>
  </si>
  <si>
    <t>Rawa</t>
  </si>
  <si>
    <t>Waduk</t>
  </si>
  <si>
    <t>6.8. JUMLAH BUDIDAYA IKAN MENURUT JENISNYA</t>
  </si>
  <si>
    <t>BANYAKNYA
  Number
  (Ribu)</t>
  </si>
  <si>
    <t>Jelawat</t>
  </si>
  <si>
    <t>Patin</t>
  </si>
  <si>
    <t>Toman</t>
  </si>
  <si>
    <t>Ikan Mas</t>
  </si>
  <si>
    <t>Gabus</t>
  </si>
  <si>
    <t>Lele</t>
  </si>
  <si>
    <t>Bawal</t>
  </si>
  <si>
    <t>6.9. BUDIDAYA IKAN DALAM KERAMBA MENURUT KK DAN KAMPUNG</t>
  </si>
  <si>
    <t>Kampung
  Village</t>
  </si>
  <si>
    <t>Jumlah / Total</t>
  </si>
  <si>
    <t>KK / KK</t>
  </si>
  <si>
    <t>Keramba</t>
  </si>
  <si>
    <t>6.10. PRODUKSI IKAN HASIL TANGKAPAN DAN BUDIDAYA MENURUT JENISNYA</t>
  </si>
  <si>
    <t>BANYAKNYA
  Number
  (ton)</t>
  </si>
  <si>
    <t>Lapok</t>
  </si>
  <si>
    <t>Baung</t>
  </si>
  <si>
    <t>Kendia</t>
  </si>
  <si>
    <t>Biayawan</t>
  </si>
  <si>
    <t>Udang</t>
  </si>
  <si>
    <r>
      <rPr>
        <b/>
        <sz val="15"/>
        <color rgb="FF6FA8DC"/>
        <rFont val="Arial"/>
      </rPr>
      <t>BAB TRANSPORTASI</t>
    </r>
    <r>
      <rPr>
        <b/>
        <sz val="15"/>
        <color rgb="FF000000"/>
        <rFont val="Arial"/>
      </rPr>
      <t>, DATA KECAMATAN MUARA LAWA TAHUN 2022</t>
    </r>
  </si>
  <si>
    <t>8.1. KONDISI TRANSPORTASI JALAN MENURUT DESA</t>
  </si>
  <si>
    <t>SARANA TRANSPORTASI
  Means Of Transportation</t>
  </si>
  <si>
    <t>KONDISI JALAN
  Road Conditions</t>
  </si>
  <si>
    <t>8.2. KONDISI SARANA KOMUNIKASI MENURUT DESA</t>
  </si>
  <si>
    <t>Pelanggan Telkom
  Subscribers Telkom</t>
  </si>
  <si>
    <t>Signal Hand Phone
  Mobile Signal</t>
  </si>
  <si>
    <t>KONDISI SARANA KOMUNIKASI MENURUT DESA (LANJUTAN)</t>
  </si>
  <si>
    <t>Wartel 
  The Existence of Wartel</t>
  </si>
  <si>
    <t>Keberadaan War net
  The Existence of Warnet</t>
  </si>
  <si>
    <t>Kantor Pos
  Post Office</t>
  </si>
  <si>
    <t>Pos Keliling
  Mobile Post</t>
  </si>
  <si>
    <t>8.3. KONDISI SARANA OLAH RAGA MENURUT DESA</t>
  </si>
  <si>
    <t>Lapangan
  Sepak Bola 
  Football Field</t>
  </si>
  <si>
    <t>Lapangan Voli 
  Volleyball Field</t>
  </si>
  <si>
    <t>Lapangan Bulutangkis 
  Badminton Field</t>
  </si>
  <si>
    <t>8.4. KONDISI BANGUNAN TEMPAT TINGGAL MENURUT DESA</t>
  </si>
  <si>
    <t>Bangunan Permanen Permanent Building</t>
  </si>
  <si>
    <t>Bangunan Semi Permanen
  Semi Permanent Building</t>
  </si>
  <si>
    <t>Bangunan Non Permanen
  Building Non Permanent</t>
  </si>
  <si>
    <r>
      <rPr>
        <b/>
        <sz val="15"/>
        <color rgb="FF6FA8DC"/>
        <rFont val="Arial"/>
      </rPr>
      <t>BAB KEUANGAN</t>
    </r>
    <r>
      <rPr>
        <b/>
        <sz val="15"/>
        <color rgb="FF000000"/>
        <rFont val="Arial"/>
      </rPr>
      <t>, DATA KECAMATAN MUARA LAWA TAHUN 2022</t>
    </r>
  </si>
  <si>
    <t>9.1. BANYAKNYA KOPERASI MENURUT KEGIATANNYA PER KAMPUNG</t>
  </si>
  <si>
    <t>KOPERASI
  Cooperation</t>
  </si>
  <si>
    <t>KUD</t>
  </si>
  <si>
    <t>KSP</t>
  </si>
  <si>
    <t>KSU</t>
  </si>
  <si>
    <t>UBK</t>
  </si>
  <si>
    <t>PNS</t>
  </si>
  <si>
    <t>9.2. JUMLAH WAJIB PAJAK BUMI DAN BANGUNAN (PBB)</t>
  </si>
  <si>
    <t>FISIK</t>
  </si>
  <si>
    <t>NILAI WAJIB PAJAK (RP)</t>
  </si>
  <si>
    <t>TANAH
  Earth</t>
  </si>
  <si>
    <t>BANGUNAN
  Buildings</t>
  </si>
  <si>
    <t>15000-200.000</t>
  </si>
  <si>
    <t>15000-2.000.000</t>
  </si>
  <si>
    <t>15000-603.670</t>
  </si>
  <si>
    <r>
      <rPr>
        <b/>
        <sz val="15"/>
        <color rgb="FF6FA8DC"/>
        <rFont val="Arial"/>
      </rPr>
      <t>BAB KESEJAHTERAAN</t>
    </r>
    <r>
      <rPr>
        <b/>
        <sz val="15"/>
        <color rgb="FF000000"/>
        <rFont val="Arial"/>
      </rPr>
      <t>, DATA KECAMATAN MUARA LAWA TAHUN 2022</t>
    </r>
  </si>
  <si>
    <t>\</t>
  </si>
  <si>
    <t>10.1. KONDISI MASYARAKAT YANG TINGGAL DI BANTARAN SUNGAI MENURUT DESA</t>
  </si>
  <si>
    <t>Keluarga yang Tinggal
  Family Of Living</t>
  </si>
  <si>
    <t>Banyaknya Rumah
  Number Of Houses</t>
  </si>
  <si>
    <t>10.2. KONDISI PEMUKIMAN KUMUH MENURUT DESA</t>
  </si>
  <si>
    <t>10.3. JUMLAH PENDERITA GIZI BURUK, PENERIMA ASKESKIN DAN SKTM MENURUT DESA</t>
  </si>
  <si>
    <t>Gizi Buruk
  Malnutrition</t>
  </si>
  <si>
    <t>ASKESKIN
  ASKESKIN</t>
  </si>
  <si>
    <t>SKTM
  SKTM</t>
  </si>
  <si>
    <t xml:space="preserve"> </t>
  </si>
  <si>
    <t>10.4. BANYAK PENDERITA MENURUT 10 JENIS TERBESAR PENYAKIT (ORANG)</t>
  </si>
  <si>
    <t>JenisPenyakit
  Disease</t>
  </si>
  <si>
    <t>Jumlah
  Total</t>
  </si>
  <si>
    <t>ISPA</t>
  </si>
  <si>
    <t>Hipertensi</t>
  </si>
  <si>
    <t>Diabetes Melitus</t>
  </si>
  <si>
    <t>Myalgia</t>
  </si>
  <si>
    <t>Gastritis</t>
  </si>
  <si>
    <t>Follos up tindakan</t>
  </si>
  <si>
    <t>LBP</t>
  </si>
  <si>
    <t>Pharingitis</t>
  </si>
  <si>
    <t>Tonsilitis</t>
  </si>
  <si>
    <t>Pulpitis</t>
  </si>
  <si>
    <t>10.5. BANYAKNYA PENDERITA MENURUT JENIS PENYAKIT YANG MENGAKIBATKAN MENINGGAL DALAM WILAYAH KECAMATAN</t>
  </si>
  <si>
    <t>Stroke</t>
  </si>
  <si>
    <t>Stroke + CHF</t>
  </si>
  <si>
    <t>Kanker</t>
  </si>
  <si>
    <t>Asma</t>
  </si>
  <si>
    <t>Hepertensi</t>
  </si>
  <si>
    <t>Jantung</t>
  </si>
  <si>
    <t>TB</t>
  </si>
  <si>
    <t>Pertigo</t>
  </si>
  <si>
    <t>DM</t>
  </si>
  <si>
    <t>Lahir Mati</t>
  </si>
  <si>
    <t>DBD</t>
  </si>
  <si>
    <t>KD</t>
  </si>
  <si>
    <t>Asfiksia</t>
  </si>
  <si>
    <t>10.6. BANYAKNYA PENERBITAN SURAT KETERANGAN TIDAK MAMPU PERKAMPUNG</t>
  </si>
  <si>
    <t>Jumlah yang diterbitkan
  Number of Published Documents</t>
  </si>
  <si>
    <t>10.7. PENDUDUK YANG BEKERJA DAN KETERGANTUNGAN MENURUT DESA</t>
  </si>
  <si>
    <t>PENDUDUK YANG BEKERJA
  (jiwa)
  Employed Villager</t>
  </si>
  <si>
    <t>PENDUDUK YANG
  KETERGANTUNGAN
  (jiwa)
  Dependence Village</t>
  </si>
  <si>
    <t>DISABILITAS</t>
  </si>
  <si>
    <t>10.8. JENIS BUDIDAYA IKAN DALAM KERAMBA MENURUT DESA</t>
  </si>
  <si>
    <t>JUMLAH KERAMBA</t>
  </si>
  <si>
    <t>JENIS IKAN</t>
  </si>
  <si>
    <t>JELWAT</t>
  </si>
  <si>
    <t>TOMAN</t>
  </si>
  <si>
    <t>BAUNG</t>
  </si>
  <si>
    <t>MAS</t>
  </si>
  <si>
    <t>NILA</t>
  </si>
  <si>
    <t>(8)</t>
  </si>
  <si>
    <t>BANYAKNYA SEKOLAH MENENGAH KEJURUAN (SMK) DAN SEDERAJAT MENURUT JENIS DAN KAMPUNG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</si>
</sst>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34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3"/>
      <color rgb="FFFFFFFF"/>
      <name val="Arial"/>
      <scheme val="minor"/>
    </font>
    <font>
      <sz val="10"/>
      <name val="Arial"/>
    </font>
    <font>
      <b/>
      <sz val="12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</font>
    <font>
      <b/>
      <sz val="15"/>
      <color rgb="FF000000"/>
      <name val="Arial"/>
    </font>
    <font>
      <u/>
      <sz val="10"/>
      <color rgb="FF0000FF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i/>
      <sz val="10"/>
      <color rgb="FF000000"/>
      <name val="Arial"/>
    </font>
    <font>
      <sz val="7"/>
      <color rgb="FF000000"/>
      <name val="Tahoma"/>
    </font>
    <font>
      <sz val="9"/>
      <color rgb="FF000000"/>
      <name val="Arial"/>
    </font>
    <font>
      <sz val="8"/>
      <color theme="1"/>
      <name val="Arial"/>
      <scheme val="minor"/>
    </font>
    <font>
      <b/>
      <sz val="11"/>
      <color rgb="FF000000"/>
      <name val="Arial"/>
    </font>
    <font>
      <sz val="11"/>
      <color theme="1"/>
      <name val="Calibri"/>
    </font>
    <font>
      <sz val="11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10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&quot;Ȫrial Narrow\&quot;&quot;"/>
    </font>
    <font>
      <sz val="9"/>
      <color theme="1"/>
      <name val="Arial"/>
    </font>
    <font>
      <sz val="8"/>
      <color theme="1"/>
      <name val="Arial"/>
    </font>
    <font>
      <b/>
      <sz val="9"/>
      <color rgb="FF000000"/>
      <name val="Arial"/>
    </font>
    <font>
      <b/>
      <sz val="15"/>
      <color rgb="FF6FA8DC"/>
      <name val="Arial"/>
    </font>
  </fonts>
  <fills count="7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3D85C6"/>
        <bgColor rgb="FF3D85C6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3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/>
    <xf numFmtId="0" fontId="10" fillId="0" borderId="9" xfId="0" applyFont="1" applyBorder="1" applyAlignment="1"/>
    <xf numFmtId="0" fontId="10" fillId="0" borderId="9" xfId="0" applyFont="1" applyBorder="1" applyAlignment="1"/>
    <xf numFmtId="0" fontId="13" fillId="4" borderId="0" xfId="0" applyFont="1" applyFill="1" applyAlignment="1">
      <alignment horizontal="center" vertical="center"/>
    </xf>
    <xf numFmtId="0" fontId="13" fillId="4" borderId="12" xfId="0" applyFont="1" applyFill="1" applyBorder="1" applyAlignment="1">
      <alignment horizontal="center" vertical="top"/>
    </xf>
    <xf numFmtId="0" fontId="13" fillId="4" borderId="1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top"/>
    </xf>
    <xf numFmtId="0" fontId="14" fillId="4" borderId="13" xfId="0" quotePrefix="1" applyFont="1" applyFill="1" applyBorder="1" applyAlignment="1">
      <alignment horizontal="center" vertical="top"/>
    </xf>
    <xf numFmtId="0" fontId="10" fillId="4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/>
    <xf numFmtId="0" fontId="14" fillId="0" borderId="15" xfId="0" applyFont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/>
    <xf numFmtId="0" fontId="13" fillId="4" borderId="0" xfId="0" applyFont="1" applyFill="1" applyAlignment="1">
      <alignment horizontal="center" vertical="top"/>
    </xf>
    <xf numFmtId="0" fontId="13" fillId="4" borderId="13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top"/>
    </xf>
    <xf numFmtId="0" fontId="15" fillId="4" borderId="13" xfId="0" applyFont="1" applyFill="1" applyBorder="1" applyAlignment="1">
      <alignment horizontal="center" vertical="top"/>
    </xf>
    <xf numFmtId="0" fontId="14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3" fillId="4" borderId="13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vertical="top" wrapText="1"/>
    </xf>
    <xf numFmtId="0" fontId="10" fillId="4" borderId="13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3" fillId="4" borderId="18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4" borderId="18" xfId="0" quotePrefix="1" applyFont="1" applyFill="1" applyBorder="1" applyAlignment="1">
      <alignment horizontal="center" vertical="top"/>
    </xf>
    <xf numFmtId="0" fontId="14" fillId="5" borderId="13" xfId="0" quotePrefix="1" applyFont="1" applyFill="1" applyBorder="1" applyAlignment="1">
      <alignment horizontal="center" vertical="top"/>
    </xf>
    <xf numFmtId="0" fontId="18" fillId="0" borderId="0" xfId="0" applyFont="1"/>
    <xf numFmtId="0" fontId="10" fillId="4" borderId="0" xfId="0" applyFont="1" applyFill="1" applyAlignment="1">
      <alignment horizontal="center" vertical="top"/>
    </xf>
    <xf numFmtId="0" fontId="10" fillId="4" borderId="16" xfId="0" applyFont="1" applyFill="1" applyBorder="1" applyAlignment="1">
      <alignment horizontal="center" vertical="top"/>
    </xf>
    <xf numFmtId="0" fontId="10" fillId="4" borderId="15" xfId="0" applyFont="1" applyFill="1" applyBorder="1" applyAlignment="1">
      <alignment vertical="top"/>
    </xf>
    <xf numFmtId="0" fontId="10" fillId="0" borderId="15" xfId="0" applyFont="1" applyBorder="1" applyAlignment="1">
      <alignment horizontal="center" vertical="top"/>
    </xf>
    <xf numFmtId="0" fontId="10" fillId="4" borderId="17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vertical="top"/>
    </xf>
    <xf numFmtId="0" fontId="10" fillId="0" borderId="18" xfId="0" applyFont="1" applyBorder="1" applyAlignment="1">
      <alignment horizontal="center" vertical="top"/>
    </xf>
    <xf numFmtId="0" fontId="10" fillId="4" borderId="18" xfId="0" applyFont="1" applyFill="1" applyBorder="1" applyAlignment="1">
      <alignment horizontal="center" vertical="top"/>
    </xf>
    <xf numFmtId="0" fontId="10" fillId="0" borderId="0" xfId="0" applyFont="1" applyAlignment="1"/>
    <xf numFmtId="0" fontId="13" fillId="5" borderId="13" xfId="0" applyFont="1" applyFill="1" applyBorder="1" applyAlignment="1">
      <alignment horizontal="center" vertical="center" wrapText="1"/>
    </xf>
    <xf numFmtId="0" fontId="14" fillId="5" borderId="18" xfId="0" quotePrefix="1" applyFont="1" applyFill="1" applyBorder="1" applyAlignment="1">
      <alignment horizontal="center" vertical="top"/>
    </xf>
    <xf numFmtId="0" fontId="13" fillId="4" borderId="18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6" borderId="0" xfId="0" applyFont="1" applyFill="1" applyAlignment="1">
      <alignment horizontal="left"/>
    </xf>
    <xf numFmtId="0" fontId="13" fillId="4" borderId="0" xfId="0" applyFont="1" applyFill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0" fillId="4" borderId="16" xfId="0" applyFont="1" applyFill="1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0" fillId="4" borderId="17" xfId="0" applyFont="1" applyFill="1" applyBorder="1" applyAlignment="1">
      <alignment vertical="top"/>
    </xf>
    <xf numFmtId="0" fontId="1" fillId="0" borderId="17" xfId="0" applyFont="1" applyBorder="1" applyAlignment="1">
      <alignment horizontal="center" vertical="top"/>
    </xf>
    <xf numFmtId="0" fontId="13" fillId="4" borderId="13" xfId="0" applyFont="1" applyFill="1" applyBorder="1" applyAlignment="1">
      <alignment horizontal="center" vertical="top"/>
    </xf>
    <xf numFmtId="0" fontId="13" fillId="5" borderId="13" xfId="0" applyFont="1" applyFill="1" applyBorder="1" applyAlignment="1">
      <alignment horizontal="center" vertical="top"/>
    </xf>
    <xf numFmtId="0" fontId="10" fillId="4" borderId="16" xfId="0" applyFont="1" applyFill="1" applyBorder="1" applyAlignment="1"/>
    <xf numFmtId="0" fontId="1" fillId="0" borderId="16" xfId="0" applyFont="1" applyBorder="1" applyAlignment="1">
      <alignment horizontal="center" vertical="top"/>
    </xf>
    <xf numFmtId="0" fontId="10" fillId="4" borderId="17" xfId="0" applyFont="1" applyFill="1" applyBorder="1" applyAlignment="1"/>
    <xf numFmtId="0" fontId="1" fillId="0" borderId="17" xfId="0" applyFont="1" applyBorder="1" applyAlignment="1">
      <alignment horizontal="center" vertical="top"/>
    </xf>
    <xf numFmtId="0" fontId="13" fillId="4" borderId="0" xfId="0" applyFont="1" applyFill="1" applyAlignment="1">
      <alignment horizontal="left"/>
    </xf>
    <xf numFmtId="0" fontId="13" fillId="4" borderId="19" xfId="0" applyFont="1" applyFill="1" applyBorder="1" applyAlignment="1">
      <alignment horizontal="left"/>
    </xf>
    <xf numFmtId="0" fontId="13" fillId="4" borderId="12" xfId="0" applyFont="1" applyFill="1" applyBorder="1" applyAlignment="1"/>
    <xf numFmtId="0" fontId="13" fillId="4" borderId="15" xfId="0" applyFont="1" applyFill="1" applyBorder="1" applyAlignment="1">
      <alignment horizontal="center" vertical="top"/>
    </xf>
    <xf numFmtId="0" fontId="2" fillId="4" borderId="0" xfId="0" applyFont="1" applyFill="1"/>
    <xf numFmtId="0" fontId="2" fillId="4" borderId="21" xfId="0" applyFont="1" applyFill="1" applyBorder="1"/>
    <xf numFmtId="0" fontId="10" fillId="4" borderId="15" xfId="0" applyFont="1" applyFill="1" applyBorder="1" applyAlignment="1"/>
    <xf numFmtId="0" fontId="1" fillId="0" borderId="16" xfId="0" applyFont="1" applyBorder="1" applyAlignment="1">
      <alignment horizontal="center" vertical="top"/>
    </xf>
    <xf numFmtId="0" fontId="13" fillId="4" borderId="0" xfId="0" applyFont="1" applyFill="1" applyAlignment="1"/>
    <xf numFmtId="0" fontId="13" fillId="4" borderId="16" xfId="0" applyFont="1" applyFill="1" applyBorder="1" applyAlignment="1"/>
    <xf numFmtId="0" fontId="2" fillId="4" borderId="15" xfId="0" applyFont="1" applyFill="1" applyBorder="1"/>
    <xf numFmtId="0" fontId="2" fillId="4" borderId="20" xfId="0" applyFont="1" applyFill="1" applyBorder="1"/>
    <xf numFmtId="0" fontId="10" fillId="4" borderId="18" xfId="0" applyFont="1" applyFill="1" applyBorder="1" applyAlignment="1"/>
    <xf numFmtId="0" fontId="1" fillId="0" borderId="17" xfId="0" applyFont="1" applyBorder="1" applyAlignment="1">
      <alignment horizontal="center" vertical="top"/>
    </xf>
    <xf numFmtId="0" fontId="19" fillId="4" borderId="0" xfId="0" applyFont="1" applyFill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 wrapText="1"/>
    </xf>
    <xf numFmtId="0" fontId="19" fillId="4" borderId="0" xfId="0" applyFont="1" applyFill="1" applyAlignment="1">
      <alignment horizontal="center" vertical="top"/>
    </xf>
    <xf numFmtId="0" fontId="21" fillId="4" borderId="18" xfId="0" applyFont="1" applyFill="1" applyBorder="1" applyAlignment="1">
      <alignment horizontal="center" vertical="top"/>
    </xf>
    <xf numFmtId="0" fontId="21" fillId="0" borderId="0" xfId="0" applyFont="1" applyAlignment="1"/>
    <xf numFmtId="0" fontId="21" fillId="0" borderId="9" xfId="0" applyFont="1" applyBorder="1" applyAlignment="1"/>
    <xf numFmtId="0" fontId="22" fillId="0" borderId="9" xfId="0" applyFont="1" applyBorder="1" applyAlignment="1"/>
    <xf numFmtId="0" fontId="2" fillId="4" borderId="21" xfId="0" applyFont="1" applyFill="1" applyBorder="1" applyAlignment="1">
      <alignment horizontal="center"/>
    </xf>
    <xf numFmtId="0" fontId="21" fillId="4" borderId="16" xfId="0" applyFont="1" applyFill="1" applyBorder="1" applyAlignment="1">
      <alignment vertical="top"/>
    </xf>
    <xf numFmtId="0" fontId="20" fillId="0" borderId="19" xfId="0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/>
    </xf>
    <xf numFmtId="0" fontId="21" fillId="4" borderId="17" xfId="0" applyFont="1" applyFill="1" applyBorder="1" applyAlignment="1">
      <alignment vertical="top"/>
    </xf>
    <xf numFmtId="0" fontId="20" fillId="0" borderId="20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2" fillId="0" borderId="0" xfId="0" applyFont="1" applyAlignment="1"/>
    <xf numFmtId="0" fontId="10" fillId="4" borderId="15" xfId="0" applyFont="1" applyFill="1" applyBorder="1" applyAlignment="1"/>
    <xf numFmtId="0" fontId="19" fillId="4" borderId="11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21" fillId="0" borderId="0" xfId="0" applyFont="1" applyAlignment="1"/>
    <xf numFmtId="0" fontId="2" fillId="0" borderId="0" xfId="0" applyFont="1"/>
    <xf numFmtId="0" fontId="23" fillId="4" borderId="13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4" fillId="4" borderId="18" xfId="0" applyFont="1" applyFill="1" applyBorder="1" applyAlignment="1">
      <alignment horizontal="left"/>
    </xf>
    <xf numFmtId="0" fontId="21" fillId="0" borderId="18" xfId="0" applyFont="1" applyBorder="1" applyAlignment="1">
      <alignment horizontal="center"/>
    </xf>
    <xf numFmtId="0" fontId="24" fillId="4" borderId="0" xfId="0" applyFont="1" applyFill="1" applyAlignment="1">
      <alignment horizontal="left"/>
    </xf>
    <xf numFmtId="0" fontId="21" fillId="0" borderId="17" xfId="0" applyFont="1" applyBorder="1" applyAlignment="1">
      <alignment horizontal="center"/>
    </xf>
    <xf numFmtId="0" fontId="24" fillId="4" borderId="11" xfId="0" applyFont="1" applyFill="1" applyBorder="1" applyAlignment="1">
      <alignment horizontal="left"/>
    </xf>
    <xf numFmtId="0" fontId="24" fillId="4" borderId="18" xfId="0" applyFont="1" applyFill="1" applyBorder="1" applyAlignment="1">
      <alignment horizontal="center"/>
    </xf>
    <xf numFmtId="0" fontId="22" fillId="0" borderId="0" xfId="0" applyFont="1" applyAlignment="1"/>
    <xf numFmtId="0" fontId="22" fillId="0" borderId="9" xfId="0" applyFont="1" applyBorder="1" applyAlignment="1"/>
    <xf numFmtId="0" fontId="19" fillId="4" borderId="0" xfId="0" applyFont="1" applyFill="1" applyAlignment="1">
      <alignment horizontal="center" vertical="center"/>
    </xf>
    <xf numFmtId="0" fontId="23" fillId="4" borderId="13" xfId="0" applyFont="1" applyFill="1" applyBorder="1" applyAlignment="1">
      <alignment horizontal="center" vertical="top"/>
    </xf>
    <xf numFmtId="0" fontId="14" fillId="4" borderId="13" xfId="0" applyFont="1" applyFill="1" applyBorder="1" applyAlignment="1">
      <alignment horizontal="center" vertical="top"/>
    </xf>
    <xf numFmtId="0" fontId="23" fillId="4" borderId="0" xfId="0" applyFont="1" applyFill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top"/>
    </xf>
    <xf numFmtId="0" fontId="25" fillId="4" borderId="11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4" borderId="18" xfId="0" applyFont="1" applyFill="1" applyBorder="1" applyAlignment="1">
      <alignment horizontal="center" vertical="top"/>
    </xf>
    <xf numFmtId="0" fontId="14" fillId="4" borderId="13" xfId="0" applyFont="1" applyFill="1" applyBorder="1" applyAlignment="1">
      <alignment horizontal="center" vertical="top"/>
    </xf>
    <xf numFmtId="0" fontId="23" fillId="4" borderId="18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4" borderId="11" xfId="0" applyFont="1" applyFill="1" applyBorder="1" applyAlignment="1">
      <alignment horizontal="center" vertical="top"/>
    </xf>
    <xf numFmtId="0" fontId="26" fillId="4" borderId="0" xfId="0" applyFont="1" applyFill="1" applyAlignment="1">
      <alignment horizontal="center" vertical="center" wrapText="1"/>
    </xf>
    <xf numFmtId="0" fontId="23" fillId="4" borderId="13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16" xfId="0" applyFont="1" applyFill="1" applyBorder="1" applyAlignment="1">
      <alignment horizontal="left"/>
    </xf>
    <xf numFmtId="0" fontId="24" fillId="4" borderId="17" xfId="0" applyFont="1" applyFill="1" applyBorder="1" applyAlignment="1">
      <alignment horizontal="left"/>
    </xf>
    <xf numFmtId="0" fontId="25" fillId="4" borderId="18" xfId="0" applyFont="1" applyFill="1" applyBorder="1" applyAlignment="1">
      <alignment horizontal="center" vertical="top"/>
    </xf>
    <xf numFmtId="0" fontId="23" fillId="5" borderId="13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4" fillId="4" borderId="16" xfId="0" applyFont="1" applyFill="1" applyBorder="1" applyAlignment="1">
      <alignment horizontal="left"/>
    </xf>
    <xf numFmtId="0" fontId="14" fillId="4" borderId="16" xfId="0" applyFont="1" applyFill="1" applyBorder="1" applyAlignment="1">
      <alignment horizontal="left" vertical="top"/>
    </xf>
    <xf numFmtId="0" fontId="14" fillId="4" borderId="17" xfId="0" applyFont="1" applyFill="1" applyBorder="1" applyAlignment="1">
      <alignment horizontal="left" vertical="top"/>
    </xf>
    <xf numFmtId="0" fontId="27" fillId="4" borderId="13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 vertical="top"/>
    </xf>
    <xf numFmtId="0" fontId="28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17" xfId="0" applyFont="1" applyFill="1" applyBorder="1" applyAlignment="1">
      <alignment horizontal="center"/>
    </xf>
    <xf numFmtId="0" fontId="21" fillId="4" borderId="18" xfId="0" applyFont="1" applyFill="1" applyBorder="1" applyAlignment="1"/>
    <xf numFmtId="0" fontId="21" fillId="4" borderId="13" xfId="0" applyFont="1" applyFill="1" applyBorder="1" applyAlignment="1"/>
    <xf numFmtId="0" fontId="23" fillId="4" borderId="18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top"/>
    </xf>
    <xf numFmtId="164" fontId="17" fillId="0" borderId="18" xfId="0" applyNumberFormat="1" applyFont="1" applyBorder="1" applyAlignment="1">
      <alignment horizontal="center" vertical="top"/>
    </xf>
    <xf numFmtId="0" fontId="30" fillId="0" borderId="17" xfId="0" applyFont="1" applyBorder="1" applyAlignment="1">
      <alignment horizontal="center" vertical="top"/>
    </xf>
    <xf numFmtId="164" fontId="27" fillId="4" borderId="13" xfId="0" applyNumberFormat="1" applyFont="1" applyFill="1" applyBorder="1" applyAlignment="1">
      <alignment horizontal="center"/>
    </xf>
    <xf numFmtId="0" fontId="24" fillId="4" borderId="16" xfId="0" applyFont="1" applyFill="1" applyBorder="1" applyAlignment="1"/>
    <xf numFmtId="0" fontId="24" fillId="4" borderId="17" xfId="0" applyFont="1" applyFill="1" applyBorder="1" applyAlignment="1"/>
    <xf numFmtId="0" fontId="24" fillId="0" borderId="0" xfId="0" applyFont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24" fillId="4" borderId="16" xfId="0" applyFont="1" applyFill="1" applyBorder="1" applyAlignment="1">
      <alignment horizontal="left" vertical="top"/>
    </xf>
    <xf numFmtId="0" fontId="24" fillId="4" borderId="17" xfId="0" applyFont="1" applyFill="1" applyBorder="1" applyAlignment="1">
      <alignment horizontal="left" vertical="top"/>
    </xf>
    <xf numFmtId="0" fontId="24" fillId="4" borderId="16" xfId="0" applyFont="1" applyFill="1" applyBorder="1" applyAlignment="1">
      <alignment vertical="top"/>
    </xf>
    <xf numFmtId="0" fontId="24" fillId="4" borderId="17" xfId="0" applyFont="1" applyFill="1" applyBorder="1" applyAlignment="1">
      <alignment vertical="top"/>
    </xf>
    <xf numFmtId="0" fontId="24" fillId="4" borderId="0" xfId="0" applyFont="1" applyFill="1" applyAlignment="1">
      <alignment vertical="top"/>
    </xf>
    <xf numFmtId="0" fontId="10" fillId="4" borderId="0" xfId="0" applyFont="1" applyFill="1" applyAlignment="1"/>
    <xf numFmtId="0" fontId="26" fillId="4" borderId="1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top"/>
    </xf>
    <xf numFmtId="0" fontId="30" fillId="0" borderId="16" xfId="0" applyFont="1" applyBorder="1" applyAlignment="1">
      <alignment horizontal="center" vertical="top"/>
    </xf>
    <xf numFmtId="0" fontId="30" fillId="0" borderId="15" xfId="0" applyFont="1" applyBorder="1" applyAlignment="1">
      <alignment horizontal="center" vertical="top"/>
    </xf>
    <xf numFmtId="0" fontId="30" fillId="0" borderId="18" xfId="0" applyFont="1" applyBorder="1" applyAlignment="1">
      <alignment horizontal="center" vertical="top"/>
    </xf>
    <xf numFmtId="0" fontId="31" fillId="0" borderId="12" xfId="0" applyFont="1" applyBorder="1" applyAlignment="1">
      <alignment horizontal="center" vertical="top"/>
    </xf>
    <xf numFmtId="0" fontId="31" fillId="0" borderId="14" xfId="0" applyFont="1" applyBorder="1" applyAlignment="1">
      <alignment horizontal="center" vertical="top"/>
    </xf>
    <xf numFmtId="0" fontId="31" fillId="0" borderId="16" xfId="0" applyFont="1" applyBorder="1" applyAlignment="1">
      <alignment horizontal="center" vertical="top"/>
    </xf>
    <xf numFmtId="0" fontId="31" fillId="0" borderId="15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31" fillId="0" borderId="16" xfId="0" applyFont="1" applyBorder="1" applyAlignment="1">
      <alignment horizontal="center" vertical="top"/>
    </xf>
    <xf numFmtId="0" fontId="23" fillId="4" borderId="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top"/>
    </xf>
    <xf numFmtId="0" fontId="17" fillId="6" borderId="21" xfId="0" applyFont="1" applyFill="1" applyBorder="1" applyAlignment="1">
      <alignment horizontal="center" vertical="top"/>
    </xf>
    <xf numFmtId="0" fontId="17" fillId="6" borderId="16" xfId="0" applyFont="1" applyFill="1" applyBorder="1" applyAlignment="1">
      <alignment horizontal="center" vertical="top"/>
    </xf>
    <xf numFmtId="0" fontId="17" fillId="6" borderId="15" xfId="0" applyFont="1" applyFill="1" applyBorder="1" applyAlignment="1">
      <alignment horizontal="center" vertical="top"/>
    </xf>
    <xf numFmtId="0" fontId="32" fillId="4" borderId="13" xfId="0" applyFont="1" applyFill="1" applyBorder="1" applyAlignment="1">
      <alignment horizontal="center" vertical="top"/>
    </xf>
    <xf numFmtId="0" fontId="26" fillId="4" borderId="0" xfId="0" applyFont="1" applyFill="1" applyAlignment="1">
      <alignment horizontal="center" vertical="top" wrapText="1"/>
    </xf>
    <xf numFmtId="0" fontId="23" fillId="4" borderId="18" xfId="0" applyFont="1" applyFill="1" applyBorder="1" applyAlignment="1">
      <alignment horizontal="center" vertical="top" wrapText="1"/>
    </xf>
    <xf numFmtId="0" fontId="23" fillId="4" borderId="0" xfId="0" applyFont="1" applyFill="1" applyAlignment="1">
      <alignment horizontal="center" vertical="top"/>
    </xf>
    <xf numFmtId="0" fontId="24" fillId="4" borderId="21" xfId="0" applyFont="1" applyFill="1" applyBorder="1" applyAlignment="1">
      <alignment vertical="top"/>
    </xf>
    <xf numFmtId="0" fontId="17" fillId="0" borderId="16" xfId="0" applyFont="1" applyBorder="1" applyAlignment="1">
      <alignment horizontal="center" vertical="top"/>
    </xf>
    <xf numFmtId="0" fontId="24" fillId="4" borderId="20" xfId="0" applyFont="1" applyFill="1" applyBorder="1" applyAlignment="1">
      <alignment vertical="top"/>
    </xf>
    <xf numFmtId="0" fontId="24" fillId="6" borderId="16" xfId="0" applyFont="1" applyFill="1" applyBorder="1" applyAlignment="1">
      <alignment vertical="top"/>
    </xf>
    <xf numFmtId="0" fontId="24" fillId="6" borderId="17" xfId="0" applyFont="1" applyFill="1" applyBorder="1" applyAlignment="1">
      <alignment vertical="top"/>
    </xf>
    <xf numFmtId="0" fontId="17" fillId="4" borderId="18" xfId="0" applyFont="1" applyFill="1" applyBorder="1" applyAlignment="1">
      <alignment horizontal="center" vertical="top"/>
    </xf>
    <xf numFmtId="0" fontId="32" fillId="4" borderId="1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10" fillId="3" borderId="0" xfId="0" applyFont="1" applyFill="1" applyAlignment="1"/>
    <xf numFmtId="0" fontId="0" fillId="0" borderId="0" xfId="0" applyFont="1" applyAlignment="1"/>
    <xf numFmtId="0" fontId="2" fillId="3" borderId="0" xfId="0" applyFont="1" applyFill="1"/>
    <xf numFmtId="0" fontId="11" fillId="0" borderId="0" xfId="0" applyFont="1" applyAlignment="1">
      <alignment vertical="center"/>
    </xf>
    <xf numFmtId="0" fontId="10" fillId="0" borderId="9" xfId="0" applyFont="1" applyBorder="1" applyAlignment="1"/>
    <xf numFmtId="0" fontId="4" fillId="0" borderId="9" xfId="0" applyFont="1" applyBorder="1"/>
    <xf numFmtId="0" fontId="13" fillId="4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2" fillId="0" borderId="15" xfId="0" applyFont="1" applyBorder="1"/>
    <xf numFmtId="0" fontId="4" fillId="0" borderId="15" xfId="0" applyFont="1" applyBorder="1"/>
    <xf numFmtId="0" fontId="4" fillId="0" borderId="18" xfId="0" applyFont="1" applyBorder="1"/>
    <xf numFmtId="0" fontId="10" fillId="0" borderId="15" xfId="0" applyFont="1" applyBorder="1" applyAlignment="1">
      <alignment horizontal="center"/>
    </xf>
    <xf numFmtId="0" fontId="13" fillId="4" borderId="12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10" fillId="0" borderId="15" xfId="0" applyFont="1" applyBorder="1" applyAlignment="1">
      <alignment horizontal="center" vertical="top"/>
    </xf>
    <xf numFmtId="0" fontId="14" fillId="4" borderId="10" xfId="0" quotePrefix="1" applyFont="1" applyFill="1" applyBorder="1" applyAlignment="1">
      <alignment horizontal="center" vertical="top"/>
    </xf>
    <xf numFmtId="0" fontId="13" fillId="4" borderId="10" xfId="0" applyFont="1" applyFill="1" applyBorder="1" applyAlignment="1">
      <alignment horizontal="center" vertical="top"/>
    </xf>
    <xf numFmtId="0" fontId="13" fillId="4" borderId="19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20" xfId="0" applyFont="1" applyBorder="1"/>
    <xf numFmtId="0" fontId="13" fillId="4" borderId="1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top"/>
    </xf>
    <xf numFmtId="0" fontId="13" fillId="4" borderId="20" xfId="0" applyFont="1" applyFill="1" applyBorder="1" applyAlignment="1">
      <alignment horizontal="center" vertical="center"/>
    </xf>
    <xf numFmtId="0" fontId="14" fillId="4" borderId="20" xfId="0" quotePrefix="1" applyFont="1" applyFill="1" applyBorder="1" applyAlignment="1">
      <alignment horizontal="center" vertical="top"/>
    </xf>
    <xf numFmtId="0" fontId="10" fillId="6" borderId="15" xfId="0" applyFont="1" applyFill="1" applyBorder="1" applyAlignment="1">
      <alignment horizontal="center" vertical="top"/>
    </xf>
    <xf numFmtId="0" fontId="19" fillId="4" borderId="10" xfId="0" applyFont="1" applyFill="1" applyBorder="1" applyAlignment="1">
      <alignment horizontal="center" vertical="top"/>
    </xf>
    <xf numFmtId="0" fontId="19" fillId="4" borderId="10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4" borderId="15" xfId="0" applyFont="1" applyFill="1" applyBorder="1" applyAlignment="1">
      <alignment horizontal="center" vertical="center"/>
    </xf>
    <xf numFmtId="0" fontId="4" fillId="0" borderId="22" xfId="0" applyFont="1" applyBorder="1"/>
    <xf numFmtId="0" fontId="13" fillId="5" borderId="19" xfId="0" applyFont="1" applyFill="1" applyBorder="1" applyAlignment="1">
      <alignment horizontal="center" vertical="center"/>
    </xf>
    <xf numFmtId="0" fontId="14" fillId="5" borderId="9" xfId="0" quotePrefix="1" applyFont="1" applyFill="1" applyBorder="1" applyAlignment="1">
      <alignment horizontal="center" vertical="top"/>
    </xf>
    <xf numFmtId="0" fontId="10" fillId="0" borderId="19" xfId="0" applyFont="1" applyBorder="1" applyAlignment="1">
      <alignment horizontal="center"/>
    </xf>
    <xf numFmtId="0" fontId="4" fillId="0" borderId="21" xfId="0" applyFont="1" applyBorder="1"/>
    <xf numFmtId="0" fontId="10" fillId="0" borderId="19" xfId="0" applyFont="1" applyBorder="1" applyAlignment="1"/>
    <xf numFmtId="0" fontId="13" fillId="4" borderId="2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4" fillId="0" borderId="16" xfId="0" applyFont="1" applyBorder="1"/>
    <xf numFmtId="0" fontId="13" fillId="4" borderId="1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top"/>
    </xf>
    <xf numFmtId="0" fontId="14" fillId="6" borderId="12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top"/>
    </xf>
    <xf numFmtId="0" fontId="14" fillId="0" borderId="12" xfId="0" applyFont="1" applyBorder="1" applyAlignment="1">
      <alignment horizontal="center" vertical="center"/>
    </xf>
    <xf numFmtId="0" fontId="21" fillId="0" borderId="15" xfId="0" applyFont="1" applyBorder="1" applyAlignment="1"/>
    <xf numFmtId="0" fontId="23" fillId="4" borderId="12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top"/>
    </xf>
    <xf numFmtId="0" fontId="23" fillId="5" borderId="12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top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4" borderId="22" xfId="0" applyFont="1" applyFill="1" applyBorder="1" applyAlignment="1">
      <alignment horizontal="center" vertical="top"/>
    </xf>
    <xf numFmtId="0" fontId="14" fillId="4" borderId="9" xfId="0" quotePrefix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D69"/>
  <sheetViews>
    <sheetView topLeftCell="A16" workbookViewId="0"/>
  </sheetViews>
  <sheetFormatPr defaultColWidth="12.6328125" defaultRowHeight="15.75" customHeight="1"/>
  <cols>
    <col min="2" max="2" width="55.7265625" customWidth="1"/>
  </cols>
  <sheetData>
    <row r="2" spans="1:4" ht="15.75" customHeight="1">
      <c r="A2" s="1"/>
      <c r="B2" s="1"/>
      <c r="C2" s="1" t="s">
        <v>0</v>
      </c>
      <c r="D2" s="1" t="s">
        <v>1</v>
      </c>
    </row>
    <row r="3" spans="1:4" ht="15.75" customHeight="1">
      <c r="A3" s="1" t="s">
        <v>2</v>
      </c>
      <c r="B3" s="1" t="s">
        <v>3</v>
      </c>
      <c r="C3" s="2">
        <f>Geografi!A7</f>
        <v>8</v>
      </c>
      <c r="D3" s="2">
        <f>Geografi!A6</f>
        <v>8</v>
      </c>
    </row>
    <row r="4" spans="1:4" ht="15.75" customHeight="1">
      <c r="A4" s="1"/>
      <c r="B4" s="1" t="s">
        <v>4</v>
      </c>
      <c r="C4" s="2">
        <f>Geografi!A22</f>
        <v>16</v>
      </c>
      <c r="D4" s="2">
        <f>Geografi!A21</f>
        <v>16</v>
      </c>
    </row>
    <row r="5" spans="1:4" ht="15.75" customHeight="1">
      <c r="A5" s="1"/>
      <c r="B5" s="1" t="s">
        <v>5</v>
      </c>
      <c r="C5" s="2">
        <f>Geografi!A35</f>
        <v>16</v>
      </c>
      <c r="D5" s="2">
        <f>Geografi!A34</f>
        <v>16</v>
      </c>
    </row>
    <row r="6" spans="1:4" ht="15.75" customHeight="1">
      <c r="A6" s="1" t="s">
        <v>6</v>
      </c>
      <c r="B6" s="1" t="s">
        <v>7</v>
      </c>
      <c r="C6" s="2">
        <f>Iklim!A7</f>
        <v>24</v>
      </c>
      <c r="D6" s="2">
        <f>Iklim!A6</f>
        <v>24</v>
      </c>
    </row>
    <row r="7" spans="1:4" ht="15.75" customHeight="1">
      <c r="A7" s="1"/>
      <c r="B7" s="1" t="s">
        <v>8</v>
      </c>
      <c r="C7" s="2">
        <f>Iklim!A25</f>
        <v>16</v>
      </c>
      <c r="D7" s="2">
        <f>Iklim!A24</f>
        <v>16</v>
      </c>
    </row>
    <row r="8" spans="1:4" ht="15.75" customHeight="1">
      <c r="A8" s="1" t="s">
        <v>9</v>
      </c>
      <c r="B8" s="1" t="s">
        <v>10</v>
      </c>
      <c r="C8" s="2">
        <f>Pemerintahan!A7</f>
        <v>40</v>
      </c>
      <c r="D8" s="2">
        <f>Pemerintahan!A6</f>
        <v>40</v>
      </c>
    </row>
    <row r="9" spans="1:4" ht="15.75" customHeight="1">
      <c r="A9" s="1"/>
      <c r="B9" s="1" t="s">
        <v>11</v>
      </c>
      <c r="C9" s="2">
        <f>Pemerintahan!A21</f>
        <v>40</v>
      </c>
      <c r="D9" s="2">
        <f>Pemerintahan!A20</f>
        <v>40</v>
      </c>
    </row>
    <row r="10" spans="1:4" ht="15.75" customHeight="1">
      <c r="A10" s="1"/>
      <c r="B10" s="1" t="s">
        <v>12</v>
      </c>
      <c r="C10" s="2">
        <f>Pemerintahan!A35</f>
        <v>40</v>
      </c>
      <c r="D10" s="2">
        <f>Pemerintahan!A34</f>
        <v>40</v>
      </c>
    </row>
    <row r="11" spans="1:4" ht="15.75" customHeight="1">
      <c r="A11" s="1"/>
      <c r="B11" s="1" t="s">
        <v>13</v>
      </c>
      <c r="C11" s="2">
        <f>Pemerintahan!A49</f>
        <v>40</v>
      </c>
      <c r="D11" s="2">
        <f>Pemerintahan!A48</f>
        <v>40</v>
      </c>
    </row>
    <row r="12" spans="1:4" ht="15.75" customHeight="1">
      <c r="A12" s="1"/>
      <c r="B12" s="1" t="s">
        <v>14</v>
      </c>
      <c r="C12" s="2">
        <f>Pemerintahan!A63</f>
        <v>16</v>
      </c>
      <c r="D12" s="2">
        <f>Pemerintahan!A62</f>
        <v>16</v>
      </c>
    </row>
    <row r="13" spans="1:4" ht="15.75" customHeight="1">
      <c r="A13" s="1"/>
      <c r="B13" s="1" t="s">
        <v>15</v>
      </c>
      <c r="C13" s="2">
        <f>Pemerintahan!A76</f>
        <v>4</v>
      </c>
      <c r="D13" s="2">
        <f>Pemerintahan!A75</f>
        <v>4</v>
      </c>
    </row>
    <row r="14" spans="1:4" ht="15.75" customHeight="1">
      <c r="A14" s="1"/>
      <c r="B14" s="1" t="s">
        <v>16</v>
      </c>
      <c r="C14" s="3">
        <f>Pemerintahan!A87</f>
        <v>9</v>
      </c>
      <c r="D14" s="2">
        <f>Pemerintahan!A86</f>
        <v>9</v>
      </c>
    </row>
    <row r="15" spans="1:4" ht="15.75" customHeight="1">
      <c r="A15" s="1"/>
      <c r="B15" s="1" t="s">
        <v>17</v>
      </c>
      <c r="C15" s="2">
        <f>Pemerintahan!A102</f>
        <v>4</v>
      </c>
      <c r="D15" s="2">
        <f>Pemerintahan!A101</f>
        <v>4</v>
      </c>
    </row>
    <row r="16" spans="1:4" ht="15.75" customHeight="1">
      <c r="A16" s="1"/>
      <c r="B16" s="1" t="s">
        <v>18</v>
      </c>
      <c r="C16" s="2">
        <f>Pemerintahan!A114</f>
        <v>32</v>
      </c>
      <c r="D16" s="2">
        <f>Pemerintahan!A113</f>
        <v>32</v>
      </c>
    </row>
    <row r="17" spans="1:4" ht="15.75" customHeight="1">
      <c r="A17" s="1"/>
      <c r="B17" s="1" t="s">
        <v>19</v>
      </c>
      <c r="C17" s="2">
        <f>Pemerintahan!A128</f>
        <v>28</v>
      </c>
      <c r="D17" s="2">
        <f>Pemerintahan!A127</f>
        <v>28</v>
      </c>
    </row>
    <row r="18" spans="1:4" ht="15.75" customHeight="1">
      <c r="A18" s="1" t="s">
        <v>20</v>
      </c>
      <c r="B18" s="1" t="s">
        <v>21</v>
      </c>
      <c r="C18" s="2">
        <f>Penduduk!A7</f>
        <v>24</v>
      </c>
      <c r="D18" s="2">
        <f>Penduduk!A6</f>
        <v>24</v>
      </c>
    </row>
    <row r="19" spans="1:4" ht="15.75" customHeight="1">
      <c r="A19" s="1"/>
      <c r="B19" s="1" t="s">
        <v>22</v>
      </c>
      <c r="C19" s="2">
        <f>Penduduk!A20</f>
        <v>16</v>
      </c>
      <c r="D19" s="2">
        <f>Penduduk!A19</f>
        <v>16</v>
      </c>
    </row>
    <row r="20" spans="1:4" ht="15.75" customHeight="1">
      <c r="A20" s="1"/>
      <c r="B20" s="1" t="s">
        <v>23</v>
      </c>
      <c r="C20" s="2">
        <f>Penduduk!A33</f>
        <v>16</v>
      </c>
      <c r="D20" s="2">
        <f>Penduduk!A32</f>
        <v>16</v>
      </c>
    </row>
    <row r="21" spans="1:4" ht="12.5">
      <c r="A21" s="1"/>
      <c r="B21" s="4" t="s">
        <v>24</v>
      </c>
      <c r="C21" s="2">
        <f>Penduduk!A47</f>
        <v>20</v>
      </c>
      <c r="D21" s="2">
        <f>Penduduk!A46</f>
        <v>20</v>
      </c>
    </row>
    <row r="22" spans="1:4" ht="25">
      <c r="A22" s="1" t="s">
        <v>25</v>
      </c>
      <c r="B22" s="1" t="s">
        <v>26</v>
      </c>
      <c r="C22" s="2">
        <f>Sosial!A7</f>
        <v>16</v>
      </c>
      <c r="D22" s="2">
        <f>Sosial!A6</f>
        <v>16</v>
      </c>
    </row>
    <row r="23" spans="1:4" ht="25">
      <c r="A23" s="1"/>
      <c r="B23" s="1" t="s">
        <v>27</v>
      </c>
      <c r="C23" s="2">
        <f>Sosial!A22</f>
        <v>16</v>
      </c>
      <c r="D23" s="2">
        <f>Sosial!A21</f>
        <v>16</v>
      </c>
    </row>
    <row r="24" spans="1:4" ht="25">
      <c r="A24" s="1"/>
      <c r="B24" s="1" t="s">
        <v>28</v>
      </c>
      <c r="C24" s="2">
        <f>Sosial!A37</f>
        <v>16</v>
      </c>
      <c r="D24" s="2">
        <f>Sosial!A36</f>
        <v>16</v>
      </c>
    </row>
    <row r="25" spans="1:4" ht="25">
      <c r="A25" s="1"/>
      <c r="B25" s="1" t="s">
        <v>29</v>
      </c>
      <c r="C25" s="2">
        <f>Sosial!A52</f>
        <v>16</v>
      </c>
      <c r="D25" s="2">
        <f>Sosial!A51</f>
        <v>16</v>
      </c>
    </row>
    <row r="26" spans="1:4" ht="25">
      <c r="A26" s="1"/>
      <c r="B26" s="1" t="s">
        <v>30</v>
      </c>
      <c r="C26" s="2">
        <f>Sosial!A67</f>
        <v>16</v>
      </c>
      <c r="D26" s="2">
        <f>Sosial!A66</f>
        <v>16</v>
      </c>
    </row>
    <row r="27" spans="1:4" ht="12.5">
      <c r="A27" s="1"/>
      <c r="B27" s="1" t="s">
        <v>31</v>
      </c>
      <c r="C27" s="2">
        <f>Sosial!A82</f>
        <v>5</v>
      </c>
      <c r="D27" s="2">
        <f>Sosial!A81</f>
        <v>5</v>
      </c>
    </row>
    <row r="28" spans="1:4" ht="12.5">
      <c r="A28" s="1"/>
      <c r="B28" s="1" t="s">
        <v>32</v>
      </c>
      <c r="C28" s="2">
        <f>Sosial!A93</f>
        <v>3</v>
      </c>
      <c r="D28" s="2">
        <f>Sosial!A92</f>
        <v>3</v>
      </c>
    </row>
    <row r="29" spans="1:4" ht="12.5">
      <c r="A29" s="1"/>
      <c r="B29" s="4" t="s">
        <v>33</v>
      </c>
      <c r="C29" s="2">
        <f>Sosial!A102</f>
        <v>4</v>
      </c>
      <c r="D29" s="2">
        <f>Sosial!A101</f>
        <v>4</v>
      </c>
    </row>
    <row r="30" spans="1:4" ht="12.5">
      <c r="A30" s="1"/>
      <c r="B30" s="1" t="s">
        <v>34</v>
      </c>
      <c r="C30" s="2">
        <f>Sosial!A111</f>
        <v>5</v>
      </c>
      <c r="D30" s="2">
        <f>Sosial!A110</f>
        <v>5</v>
      </c>
    </row>
    <row r="31" spans="1:4" ht="12.5">
      <c r="A31" s="1"/>
      <c r="B31" s="1" t="s">
        <v>35</v>
      </c>
      <c r="C31" s="2">
        <f>Sosial!A121</f>
        <v>24</v>
      </c>
      <c r="D31" s="2">
        <f>Sosial!A120</f>
        <v>24</v>
      </c>
    </row>
    <row r="32" spans="1:4" ht="12.5">
      <c r="A32" s="1"/>
      <c r="B32" s="1" t="s">
        <v>36</v>
      </c>
      <c r="C32" s="2">
        <f>Sosial!A135</f>
        <v>4</v>
      </c>
      <c r="D32" s="2">
        <f>Sosial!A134</f>
        <v>4</v>
      </c>
    </row>
    <row r="33" spans="1:4" ht="25">
      <c r="A33" s="1"/>
      <c r="B33" s="1" t="s">
        <v>37</v>
      </c>
      <c r="C33" s="2">
        <f>Sosial!A144</f>
        <v>14</v>
      </c>
      <c r="D33" s="2">
        <f>Sosial!A143</f>
        <v>14</v>
      </c>
    </row>
    <row r="34" spans="1:4" ht="12.5">
      <c r="A34" s="1"/>
      <c r="B34" s="1" t="s">
        <v>38</v>
      </c>
      <c r="C34" s="2">
        <f>Sosial!A157</f>
        <v>4</v>
      </c>
      <c r="D34" s="2">
        <f>Sosial!A156</f>
        <v>4</v>
      </c>
    </row>
    <row r="35" spans="1:4" ht="12.5">
      <c r="A35" s="1"/>
      <c r="B35" s="1" t="s">
        <v>39</v>
      </c>
      <c r="C35" s="2">
        <f>Sosial!A167</f>
        <v>8</v>
      </c>
      <c r="D35" s="2">
        <f>Sosial!A166</f>
        <v>8</v>
      </c>
    </row>
    <row r="36" spans="1:4" ht="25">
      <c r="A36" s="1"/>
      <c r="B36" s="1" t="s">
        <v>40</v>
      </c>
      <c r="C36" s="2">
        <f>Sosial!A181</f>
        <v>16</v>
      </c>
      <c r="D36" s="2">
        <f>Sosial!A180</f>
        <v>16</v>
      </c>
    </row>
    <row r="37" spans="1:4" ht="12.5">
      <c r="A37" s="1"/>
      <c r="B37" s="1" t="s">
        <v>41</v>
      </c>
      <c r="C37" s="2">
        <f>Sosial!A195</f>
        <v>16</v>
      </c>
      <c r="D37" s="2">
        <f>Sosial!A194</f>
        <v>16</v>
      </c>
    </row>
    <row r="38" spans="1:4" ht="25">
      <c r="A38" s="1" t="s">
        <v>42</v>
      </c>
      <c r="B38" s="1" t="s">
        <v>43</v>
      </c>
      <c r="C38" s="2">
        <f>Pertanian!A7</f>
        <v>8</v>
      </c>
      <c r="D38" s="2">
        <f>Pertanian!A6</f>
        <v>8</v>
      </c>
    </row>
    <row r="39" spans="1:4" ht="12.5">
      <c r="A39" s="1"/>
      <c r="B39" s="1" t="s">
        <v>44</v>
      </c>
      <c r="C39" s="2">
        <f>Pertanian!A15</f>
        <v>40</v>
      </c>
      <c r="D39" s="2">
        <f>Pertanian!A14</f>
        <v>40</v>
      </c>
    </row>
    <row r="40" spans="1:4" ht="12.5">
      <c r="A40" s="1"/>
      <c r="B40" s="1" t="s">
        <v>45</v>
      </c>
      <c r="C40" s="2">
        <f>Pertanian!A31</f>
        <v>20</v>
      </c>
      <c r="D40" s="2">
        <f>Pertanian!A30</f>
        <v>20</v>
      </c>
    </row>
    <row r="41" spans="1:4" ht="12.5">
      <c r="A41" s="1"/>
      <c r="B41" s="1" t="s">
        <v>46</v>
      </c>
      <c r="C41" s="2">
        <f>Pertanian!A42</f>
        <v>12</v>
      </c>
      <c r="D41" s="2">
        <f>Pertanian!A41</f>
        <v>12</v>
      </c>
    </row>
    <row r="42" spans="1:4" ht="12.5">
      <c r="A42" s="1"/>
      <c r="B42" s="1" t="s">
        <v>47</v>
      </c>
      <c r="C42" s="2">
        <f>Pertanian!A51</f>
        <v>3</v>
      </c>
      <c r="D42" s="2">
        <f>Pertanian!A50</f>
        <v>3</v>
      </c>
    </row>
    <row r="43" spans="1:4" ht="25">
      <c r="A43" s="1"/>
      <c r="B43" s="1" t="s">
        <v>48</v>
      </c>
      <c r="C43" s="2">
        <f>Pertanian!A59</f>
        <v>3</v>
      </c>
      <c r="D43" s="2">
        <f>Pertanian!A58</f>
        <v>3</v>
      </c>
    </row>
    <row r="44" spans="1:4" ht="12.5">
      <c r="A44" s="1"/>
      <c r="B44" s="1" t="s">
        <v>49</v>
      </c>
      <c r="C44" s="2">
        <f>Pertanian!A67</f>
        <v>4</v>
      </c>
      <c r="D44" s="2">
        <f>Pertanian!A66</f>
        <v>4</v>
      </c>
    </row>
    <row r="45" spans="1:4" ht="12.5">
      <c r="A45" s="1"/>
      <c r="B45" s="4" t="s">
        <v>50</v>
      </c>
      <c r="C45" s="2">
        <f>Pertanian!A76</f>
        <v>7</v>
      </c>
      <c r="D45" s="2">
        <f>Pertanian!A75</f>
        <v>7</v>
      </c>
    </row>
    <row r="46" spans="1:4" ht="12.5">
      <c r="A46" s="1"/>
      <c r="B46" s="1" t="s">
        <v>51</v>
      </c>
      <c r="C46" s="2">
        <f>Pertanian!A89</f>
        <v>16</v>
      </c>
      <c r="D46" s="2">
        <f>Pertanian!A88</f>
        <v>16</v>
      </c>
    </row>
    <row r="47" spans="1:4" ht="12.5">
      <c r="A47" s="1"/>
      <c r="B47" s="1" t="s">
        <v>52</v>
      </c>
      <c r="C47" s="2">
        <f>Pertanian!A104</f>
        <v>9</v>
      </c>
      <c r="D47" s="2">
        <f>Pertanian!A103</f>
        <v>9</v>
      </c>
    </row>
    <row r="48" spans="1:4" ht="50">
      <c r="A48" s="1" t="s">
        <v>53</v>
      </c>
      <c r="B48" s="1" t="s">
        <v>54</v>
      </c>
      <c r="C48" s="2">
        <f>Industri!A7</f>
        <v>16</v>
      </c>
      <c r="D48" s="2">
        <f>Industri!A6</f>
        <v>16</v>
      </c>
    </row>
    <row r="49" spans="1:4" ht="25">
      <c r="A49" s="1"/>
      <c r="B49" s="1" t="s">
        <v>55</v>
      </c>
      <c r="C49" s="2">
        <f>Industri!A25</f>
        <v>24</v>
      </c>
      <c r="D49" s="2">
        <f>Industri!A22</f>
        <v>24</v>
      </c>
    </row>
    <row r="50" spans="1:4" ht="12.5">
      <c r="A50" s="1"/>
      <c r="B50" s="1" t="s">
        <v>56</v>
      </c>
      <c r="C50" s="2">
        <f>Industri!A34</f>
        <v>16</v>
      </c>
      <c r="D50" s="2">
        <f>Industri!A33</f>
        <v>16</v>
      </c>
    </row>
    <row r="51" spans="1:4" ht="12.5">
      <c r="A51" s="1"/>
      <c r="B51" s="4" t="s">
        <v>57</v>
      </c>
      <c r="C51" s="2">
        <f>Industri!A49</f>
        <v>32</v>
      </c>
      <c r="D51" s="2">
        <f>Industri!A48</f>
        <v>32</v>
      </c>
    </row>
    <row r="52" spans="1:4" ht="12.5">
      <c r="A52" s="1"/>
      <c r="B52" s="4" t="s">
        <v>58</v>
      </c>
      <c r="C52" s="2">
        <f>Industri!A64</f>
        <v>54</v>
      </c>
      <c r="D52" s="2">
        <f>Industri!A63</f>
        <v>66</v>
      </c>
    </row>
    <row r="53" spans="1:4" ht="12.5">
      <c r="A53" s="1"/>
      <c r="B53" s="5" t="s">
        <v>59</v>
      </c>
      <c r="C53" s="2">
        <f>Industri!A81</f>
        <v>24</v>
      </c>
      <c r="D53" s="2">
        <f>Industri!A80</f>
        <v>24</v>
      </c>
    </row>
    <row r="54" spans="1:4" ht="25">
      <c r="A54" s="1" t="s">
        <v>60</v>
      </c>
      <c r="B54" s="1" t="s">
        <v>61</v>
      </c>
      <c r="C54" s="2">
        <f>Transportasi!A7</f>
        <v>16</v>
      </c>
      <c r="D54" s="2">
        <f>Transportasi!A6</f>
        <v>16</v>
      </c>
    </row>
    <row r="55" spans="1:4" ht="12.5">
      <c r="A55" s="1"/>
      <c r="B55" s="1" t="s">
        <v>62</v>
      </c>
      <c r="C55" s="2">
        <f>Transportasi!A20</f>
        <v>16</v>
      </c>
      <c r="D55" s="2">
        <f>Transportasi!A19</f>
        <v>16</v>
      </c>
    </row>
    <row r="56" spans="1:4" ht="12.5">
      <c r="A56" s="1"/>
      <c r="B56" s="1" t="s">
        <v>63</v>
      </c>
      <c r="C56" s="2">
        <f>Transportasi!A33</f>
        <v>16</v>
      </c>
      <c r="D56" s="2">
        <f>Transportasi!A32</f>
        <v>16</v>
      </c>
    </row>
    <row r="57" spans="1:4" ht="12.5">
      <c r="A57" s="1"/>
      <c r="B57" s="1" t="s">
        <v>63</v>
      </c>
      <c r="C57" s="2">
        <f>Transportasi!A46</f>
        <v>16</v>
      </c>
      <c r="D57" s="2">
        <f>Transportasi!A45</f>
        <v>16</v>
      </c>
    </row>
    <row r="58" spans="1:4" ht="12.5">
      <c r="A58" s="1"/>
      <c r="B58" s="1" t="s">
        <v>64</v>
      </c>
      <c r="C58" s="2">
        <f>Transportasi!A59</f>
        <v>24</v>
      </c>
      <c r="D58" s="2">
        <f>Transportasi!A58</f>
        <v>24</v>
      </c>
    </row>
    <row r="59" spans="1:4" ht="12.5">
      <c r="A59" s="1"/>
      <c r="B59" s="1" t="s">
        <v>65</v>
      </c>
      <c r="C59" s="2">
        <f>Transportasi!A73</f>
        <v>24</v>
      </c>
      <c r="D59" s="2">
        <f>Transportasi!A72</f>
        <v>24</v>
      </c>
    </row>
    <row r="60" spans="1:4" ht="12.5">
      <c r="A60" s="1" t="s">
        <v>66</v>
      </c>
      <c r="B60" s="1" t="s">
        <v>67</v>
      </c>
      <c r="C60" s="2">
        <f>Keuangan!A7</f>
        <v>40</v>
      </c>
      <c r="D60" s="2">
        <f>Keuangan!A6</f>
        <v>40</v>
      </c>
    </row>
    <row r="61" spans="1:4" ht="12.5">
      <c r="A61" s="1"/>
      <c r="B61" s="1" t="s">
        <v>68</v>
      </c>
      <c r="C61" s="2">
        <f>Keuangan!A22</f>
        <v>24</v>
      </c>
      <c r="D61" s="2">
        <f>Keuangan!A21</f>
        <v>24</v>
      </c>
    </row>
    <row r="62" spans="1:4" ht="25">
      <c r="A62" s="1" t="s">
        <v>69</v>
      </c>
      <c r="B62" s="1" t="s">
        <v>70</v>
      </c>
      <c r="C62" s="2">
        <f>Kesejahteraan!A7</f>
        <v>16</v>
      </c>
      <c r="D62" s="2">
        <f>Kesejahteraan!A6</f>
        <v>16</v>
      </c>
    </row>
    <row r="63" spans="1:4" ht="12.5">
      <c r="A63" s="1"/>
      <c r="B63" s="1" t="s">
        <v>71</v>
      </c>
      <c r="C63" s="2">
        <f>Kesejahteraan!A21</f>
        <v>16</v>
      </c>
      <c r="D63" s="2">
        <f>Kesejahteraan!A20</f>
        <v>16</v>
      </c>
    </row>
    <row r="64" spans="1:4" ht="25">
      <c r="A64" s="1"/>
      <c r="B64" s="1" t="s">
        <v>72</v>
      </c>
      <c r="C64" s="2">
        <f>Kesejahteraan!A35</f>
        <v>24</v>
      </c>
      <c r="D64" s="2">
        <f>Kesejahteraan!A34</f>
        <v>24</v>
      </c>
    </row>
    <row r="65" spans="1:4" ht="12.5">
      <c r="A65" s="1"/>
      <c r="B65" s="1" t="s">
        <v>73</v>
      </c>
      <c r="C65" s="2">
        <f>Kesejahteraan!A49</f>
        <v>10</v>
      </c>
      <c r="D65" s="2">
        <f>Kesejahteraan!A48</f>
        <v>10</v>
      </c>
    </row>
    <row r="66" spans="1:4" ht="25">
      <c r="A66" s="1"/>
      <c r="B66" s="1" t="s">
        <v>74</v>
      </c>
      <c r="C66" s="2">
        <f>Kesejahteraan!A65</f>
        <v>13</v>
      </c>
      <c r="D66" s="3">
        <f>Kesejahteraan!A64</f>
        <v>13</v>
      </c>
    </row>
    <row r="67" spans="1:4" ht="12.5">
      <c r="A67" s="1"/>
      <c r="B67" s="1" t="s">
        <v>75</v>
      </c>
      <c r="C67" s="2">
        <f>Kesejahteraan!A84</f>
        <v>8</v>
      </c>
      <c r="D67" s="2">
        <f>Kesejahteraan!A83</f>
        <v>8</v>
      </c>
    </row>
    <row r="68" spans="1:4" ht="12.5">
      <c r="A68" s="1"/>
      <c r="B68" s="1" t="s">
        <v>76</v>
      </c>
      <c r="C68" s="2">
        <f>Kesejahteraan!A98</f>
        <v>16</v>
      </c>
      <c r="D68" s="2">
        <f>Kesejahteraan!A97</f>
        <v>16</v>
      </c>
    </row>
    <row r="69" spans="1:4" ht="12.5">
      <c r="A69" s="1"/>
      <c r="B69" s="1" t="s">
        <v>77</v>
      </c>
      <c r="C69" s="2">
        <f>Kesejahteraan!A112</f>
        <v>48</v>
      </c>
      <c r="D69" s="2">
        <f>Kesejahteraan!A111</f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H12"/>
  <sheetViews>
    <sheetView workbookViewId="0"/>
  </sheetViews>
  <sheetFormatPr defaultColWidth="12.6328125" defaultRowHeight="15.75" customHeight="1"/>
  <cols>
    <col min="2" max="2" width="5.90625" customWidth="1"/>
    <col min="3" max="3" width="17.7265625" customWidth="1"/>
    <col min="4" max="4" width="7.26953125" customWidth="1"/>
    <col min="6" max="6" width="5.6328125" customWidth="1"/>
    <col min="7" max="7" width="19.7265625" customWidth="1"/>
    <col min="8" max="8" width="7.453125" customWidth="1"/>
  </cols>
  <sheetData>
    <row r="1" spans="2:8" ht="27" customHeight="1">
      <c r="B1" s="242" t="s">
        <v>78</v>
      </c>
      <c r="C1" s="243"/>
      <c r="D1" s="243"/>
      <c r="E1" s="243"/>
      <c r="F1" s="243"/>
      <c r="G1" s="243"/>
      <c r="H1" s="244"/>
    </row>
    <row r="2" spans="2:8" ht="15.5">
      <c r="B2" s="6" t="s">
        <v>79</v>
      </c>
      <c r="C2" s="7" t="s">
        <v>80</v>
      </c>
      <c r="D2" s="7" t="s">
        <v>81</v>
      </c>
      <c r="F2" s="8" t="s">
        <v>79</v>
      </c>
      <c r="G2" s="7" t="s">
        <v>80</v>
      </c>
      <c r="H2" s="9" t="s">
        <v>81</v>
      </c>
    </row>
    <row r="3" spans="2:8" ht="31.5" customHeight="1">
      <c r="B3" s="10">
        <v>1</v>
      </c>
      <c r="C3" s="11" t="s">
        <v>82</v>
      </c>
      <c r="D3" s="12"/>
      <c r="F3" s="13">
        <v>6</v>
      </c>
      <c r="G3" s="11" t="s">
        <v>83</v>
      </c>
      <c r="H3" s="14"/>
    </row>
    <row r="4" spans="2:8" ht="31.5" customHeight="1">
      <c r="B4" s="10">
        <v>2</v>
      </c>
      <c r="C4" s="11" t="s">
        <v>84</v>
      </c>
      <c r="D4" s="12"/>
      <c r="F4" s="13">
        <v>7</v>
      </c>
      <c r="G4" s="11" t="s">
        <v>85</v>
      </c>
      <c r="H4" s="14"/>
    </row>
    <row r="5" spans="2:8" ht="31.5" customHeight="1">
      <c r="B5" s="10">
        <v>3</v>
      </c>
      <c r="C5" s="11" t="s">
        <v>86</v>
      </c>
      <c r="D5" s="12"/>
      <c r="F5" s="13">
        <v>8</v>
      </c>
      <c r="G5" s="11" t="s">
        <v>87</v>
      </c>
      <c r="H5" s="14"/>
    </row>
    <row r="6" spans="2:8" ht="31.5" customHeight="1">
      <c r="B6" s="10">
        <v>4</v>
      </c>
      <c r="C6" s="11" t="s">
        <v>88</v>
      </c>
      <c r="D6" s="12"/>
      <c r="F6" s="13">
        <v>9</v>
      </c>
      <c r="G6" s="11" t="s">
        <v>89</v>
      </c>
      <c r="H6" s="14"/>
    </row>
    <row r="7" spans="2:8" ht="31.5" customHeight="1">
      <c r="B7" s="15">
        <v>5</v>
      </c>
      <c r="C7" s="16" t="s">
        <v>90</v>
      </c>
      <c r="D7" s="17"/>
      <c r="E7" s="18"/>
      <c r="F7" s="19">
        <v>10</v>
      </c>
      <c r="G7" s="16" t="s">
        <v>91</v>
      </c>
      <c r="H7" s="20"/>
    </row>
    <row r="8" spans="2:8" ht="31.5" customHeight="1"/>
    <row r="9" spans="2:8" ht="31.5" customHeight="1"/>
    <row r="10" spans="2:8" ht="31.5" customHeight="1"/>
    <row r="11" spans="2:8" ht="31.5" customHeight="1"/>
    <row r="12" spans="2:8" ht="31.5" customHeight="1"/>
  </sheetData>
  <mergeCells count="1">
    <mergeCell ref="B1:H1"/>
  </mergeCells>
  <hyperlinks>
    <hyperlink ref="D3" location="Geografi!A1" display="Geografi!A1"/>
    <hyperlink ref="H3" location="Industri!A1" display="Industri!A1"/>
    <hyperlink ref="D4" location="Iklim!A1" display="Iklim!A1"/>
    <hyperlink ref="H4" location="Pertanian!A1" display="Pertanian!A1"/>
    <hyperlink ref="D5" location="Pemerintahan!A1" display="Pemerintahan!A1"/>
    <hyperlink ref="H5" location="Transportasi!A1" display="Transportasi!A1"/>
    <hyperlink ref="D6" location="Penduduk!A1" display="Penduduk!A1"/>
    <hyperlink ref="H6" location="Keuangan!A1" display="Keuangan!A1"/>
    <hyperlink ref="D7" location="Sosial!A1" display="Sosial!A1"/>
    <hyperlink ref="H7" location="Kesejahteraan!A1" display="Kesejahteraan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showGridLines="0" topLeftCell="B1" workbookViewId="0"/>
  </sheetViews>
  <sheetFormatPr defaultColWidth="12.6328125" defaultRowHeight="15.75" customHeight="1"/>
  <cols>
    <col min="1" max="1" width="24.90625" hidden="1" customWidth="1"/>
    <col min="2" max="2" width="3.36328125" customWidth="1"/>
    <col min="3" max="3" width="18.90625" customWidth="1"/>
    <col min="4" max="4" width="20.7265625" customWidth="1"/>
    <col min="5" max="5" width="23.36328125" customWidth="1"/>
    <col min="6" max="6" width="18.26953125" customWidth="1"/>
    <col min="7" max="7" width="5.453125" customWidth="1"/>
    <col min="8" max="8" width="9.26953125" customWidth="1"/>
    <col min="9" max="9" width="1.6328125" customWidth="1"/>
  </cols>
  <sheetData>
    <row r="1" spans="1:9" ht="9.75" customHeight="1">
      <c r="A1" s="21"/>
      <c r="B1" s="245"/>
      <c r="C1" s="246"/>
      <c r="D1" s="246"/>
      <c r="E1" s="246"/>
      <c r="F1" s="246"/>
      <c r="G1" s="246"/>
      <c r="H1" s="246"/>
      <c r="I1" s="247"/>
    </row>
    <row r="2" spans="1:9" ht="51" customHeight="1">
      <c r="A2" s="21"/>
      <c r="B2" s="248" t="s">
        <v>92</v>
      </c>
      <c r="C2" s="246"/>
      <c r="D2" s="246"/>
      <c r="E2" s="246"/>
      <c r="F2" s="246"/>
      <c r="G2" s="246"/>
      <c r="H2" s="22"/>
      <c r="I2" s="246"/>
    </row>
    <row r="3" spans="1:9" ht="9.75" customHeight="1">
      <c r="A3" s="21"/>
      <c r="B3" s="245"/>
      <c r="C3" s="246"/>
      <c r="D3" s="246"/>
      <c r="E3" s="246"/>
      <c r="F3" s="246"/>
      <c r="G3" s="246"/>
      <c r="H3" s="246"/>
      <c r="I3" s="246"/>
    </row>
    <row r="4" spans="1:9" ht="12.5">
      <c r="A4" s="21"/>
      <c r="B4" s="21"/>
      <c r="C4" s="23"/>
      <c r="D4" s="24"/>
      <c r="E4" s="24"/>
    </row>
    <row r="5" spans="1:9" ht="12.5">
      <c r="A5" s="21"/>
      <c r="B5" s="249" t="s">
        <v>93</v>
      </c>
      <c r="C5" s="250"/>
      <c r="D5" s="24"/>
      <c r="E5" s="24"/>
    </row>
    <row r="6" spans="1:9" ht="13">
      <c r="A6" s="25">
        <f>COUNTA(D8:D15)</f>
        <v>8</v>
      </c>
      <c r="B6" s="251" t="s">
        <v>94</v>
      </c>
      <c r="C6" s="252"/>
      <c r="D6" s="26" t="s">
        <v>95</v>
      </c>
      <c r="E6" s="27" t="s">
        <v>96</v>
      </c>
      <c r="F6" s="27" t="s">
        <v>97</v>
      </c>
    </row>
    <row r="7" spans="1:9" ht="12.5">
      <c r="A7" s="28">
        <v>8</v>
      </c>
      <c r="B7" s="260" t="s">
        <v>98</v>
      </c>
      <c r="C7" s="252"/>
      <c r="D7" s="29" t="s">
        <v>99</v>
      </c>
      <c r="E7" s="29" t="s">
        <v>100</v>
      </c>
      <c r="F7" s="29" t="s">
        <v>101</v>
      </c>
    </row>
    <row r="8" spans="1:9" ht="12.5">
      <c r="A8" s="30"/>
      <c r="B8" s="31">
        <v>1</v>
      </c>
      <c r="C8" s="32" t="s">
        <v>102</v>
      </c>
      <c r="D8" s="33">
        <v>44.77</v>
      </c>
      <c r="E8" s="34">
        <f t="shared" ref="E8:E16" si="0">IFERROR(D8/($D$16)*100,"")</f>
        <v>10.079247152055473</v>
      </c>
      <c r="F8" s="253"/>
    </row>
    <row r="9" spans="1:9" ht="12.5">
      <c r="A9" s="30"/>
      <c r="B9" s="35">
        <v>2</v>
      </c>
      <c r="C9" s="36" t="s">
        <v>103</v>
      </c>
      <c r="D9" s="33">
        <v>81.760000000000005</v>
      </c>
      <c r="E9" s="34">
        <f t="shared" si="0"/>
        <v>18.40695213652123</v>
      </c>
      <c r="F9" s="254"/>
    </row>
    <row r="10" spans="1:9" ht="12.5">
      <c r="A10" s="30"/>
      <c r="B10" s="35">
        <v>3</v>
      </c>
      <c r="C10" s="36" t="s">
        <v>104</v>
      </c>
      <c r="D10" s="33">
        <v>25.96</v>
      </c>
      <c r="E10" s="34">
        <f t="shared" si="0"/>
        <v>5.8444774640911339</v>
      </c>
      <c r="F10" s="254"/>
    </row>
    <row r="11" spans="1:9" ht="12.5">
      <c r="A11" s="30"/>
      <c r="B11" s="37">
        <v>4</v>
      </c>
      <c r="C11" s="36" t="s">
        <v>105</v>
      </c>
      <c r="D11" s="33">
        <v>54.51</v>
      </c>
      <c r="E11" s="34">
        <f t="shared" si="0"/>
        <v>12.272051870863161</v>
      </c>
      <c r="F11" s="254"/>
    </row>
    <row r="12" spans="1:9" ht="12.5">
      <c r="A12" s="30"/>
      <c r="B12" s="37">
        <v>5</v>
      </c>
      <c r="C12" s="36" t="s">
        <v>106</v>
      </c>
      <c r="D12" s="33">
        <v>77.87</v>
      </c>
      <c r="E12" s="34">
        <f t="shared" si="0"/>
        <v>17.531181052726371</v>
      </c>
      <c r="F12" s="254"/>
    </row>
    <row r="13" spans="1:9" ht="12.5">
      <c r="A13" s="30"/>
      <c r="B13" s="37">
        <v>6</v>
      </c>
      <c r="C13" s="36" t="s">
        <v>107</v>
      </c>
      <c r="D13" s="33">
        <v>36.340000000000003</v>
      </c>
      <c r="E13" s="34">
        <f t="shared" si="0"/>
        <v>8.181367913908776</v>
      </c>
      <c r="F13" s="254"/>
    </row>
    <row r="14" spans="1:9" ht="12.5">
      <c r="A14" s="30"/>
      <c r="B14" s="37">
        <v>7</v>
      </c>
      <c r="C14" s="36" t="s">
        <v>108</v>
      </c>
      <c r="D14" s="33">
        <v>51.59</v>
      </c>
      <c r="E14" s="34">
        <f t="shared" si="0"/>
        <v>11.614660723130262</v>
      </c>
      <c r="F14" s="254"/>
    </row>
    <row r="15" spans="1:9" ht="12.5">
      <c r="A15" s="30"/>
      <c r="B15" s="38">
        <v>8</v>
      </c>
      <c r="C15" s="39" t="s">
        <v>109</v>
      </c>
      <c r="D15" s="33">
        <v>71.38</v>
      </c>
      <c r="E15" s="34">
        <f t="shared" si="0"/>
        <v>16.070061686703585</v>
      </c>
      <c r="F15" s="254"/>
    </row>
    <row r="16" spans="1:9" ht="13">
      <c r="A16" s="40"/>
      <c r="B16" s="261" t="s">
        <v>110</v>
      </c>
      <c r="C16" s="252"/>
      <c r="D16" s="41">
        <f>SUM(D8:D15)</f>
        <v>444.18000000000006</v>
      </c>
      <c r="E16" s="42">
        <f t="shared" si="0"/>
        <v>100</v>
      </c>
      <c r="F16" s="255"/>
    </row>
    <row r="19" spans="1:6" ht="12.5">
      <c r="A19" s="21"/>
      <c r="B19" s="23" t="s">
        <v>111</v>
      </c>
      <c r="C19" s="23"/>
      <c r="D19" s="23"/>
      <c r="E19" s="23"/>
    </row>
    <row r="20" spans="1:6" ht="13">
      <c r="A20" s="25"/>
      <c r="B20" s="262" t="s">
        <v>94</v>
      </c>
      <c r="C20" s="263"/>
      <c r="D20" s="261" t="s">
        <v>112</v>
      </c>
      <c r="E20" s="252"/>
      <c r="F20" s="265" t="s">
        <v>97</v>
      </c>
    </row>
    <row r="21" spans="1:6" ht="13">
      <c r="A21" s="25">
        <f>COUNTA(D23:E30)</f>
        <v>16</v>
      </c>
      <c r="B21" s="264"/>
      <c r="C21" s="255"/>
      <c r="D21" s="43" t="s">
        <v>113</v>
      </c>
      <c r="E21" s="44" t="s">
        <v>114</v>
      </c>
      <c r="F21" s="258"/>
    </row>
    <row r="22" spans="1:6" ht="12.5">
      <c r="A22" s="28">
        <v>16</v>
      </c>
      <c r="B22" s="260" t="s">
        <v>98</v>
      </c>
      <c r="C22" s="252"/>
      <c r="D22" s="29" t="s">
        <v>99</v>
      </c>
      <c r="E22" s="29" t="s">
        <v>100</v>
      </c>
      <c r="F22" s="29" t="s">
        <v>101</v>
      </c>
    </row>
    <row r="23" spans="1:6" ht="12.5">
      <c r="A23" s="30"/>
      <c r="B23" s="31">
        <v>1</v>
      </c>
      <c r="C23" s="32" t="s">
        <v>102</v>
      </c>
      <c r="D23" s="45" t="s">
        <v>115</v>
      </c>
      <c r="E23" s="45" t="s">
        <v>116</v>
      </c>
      <c r="F23" s="256"/>
    </row>
    <row r="24" spans="1:6" ht="12.5">
      <c r="A24" s="30"/>
      <c r="B24" s="35">
        <v>2</v>
      </c>
      <c r="C24" s="36" t="s">
        <v>103</v>
      </c>
      <c r="D24" s="45" t="s">
        <v>117</v>
      </c>
      <c r="E24" s="45" t="s">
        <v>118</v>
      </c>
      <c r="F24" s="254"/>
    </row>
    <row r="25" spans="1:6" ht="12.5">
      <c r="A25" s="30"/>
      <c r="B25" s="35">
        <v>3</v>
      </c>
      <c r="C25" s="36" t="s">
        <v>104</v>
      </c>
      <c r="D25" s="45" t="s">
        <v>119</v>
      </c>
      <c r="E25" s="45" t="s">
        <v>120</v>
      </c>
      <c r="F25" s="254"/>
    </row>
    <row r="26" spans="1:6" ht="12.5">
      <c r="A26" s="30"/>
      <c r="B26" s="37">
        <v>4</v>
      </c>
      <c r="C26" s="36" t="s">
        <v>105</v>
      </c>
      <c r="D26" s="45" t="s">
        <v>121</v>
      </c>
      <c r="E26" s="45" t="s">
        <v>122</v>
      </c>
      <c r="F26" s="254"/>
    </row>
    <row r="27" spans="1:6" ht="12.5">
      <c r="A27" s="30"/>
      <c r="B27" s="37">
        <v>5</v>
      </c>
      <c r="C27" s="36" t="s">
        <v>106</v>
      </c>
      <c r="D27" s="45" t="s">
        <v>123</v>
      </c>
      <c r="E27" s="45" t="s">
        <v>124</v>
      </c>
      <c r="F27" s="254"/>
    </row>
    <row r="28" spans="1:6" ht="12.5">
      <c r="A28" s="30"/>
      <c r="B28" s="37">
        <v>6</v>
      </c>
      <c r="C28" s="36" t="s">
        <v>107</v>
      </c>
      <c r="D28" s="45" t="s">
        <v>125</v>
      </c>
      <c r="E28" s="45" t="s">
        <v>126</v>
      </c>
      <c r="F28" s="254"/>
    </row>
    <row r="29" spans="1:6" ht="12.5">
      <c r="A29" s="30"/>
      <c r="B29" s="37">
        <v>7</v>
      </c>
      <c r="C29" s="36" t="s">
        <v>108</v>
      </c>
      <c r="D29" s="45" t="s">
        <v>127</v>
      </c>
      <c r="E29" s="45" t="s">
        <v>128</v>
      </c>
      <c r="F29" s="254"/>
    </row>
    <row r="30" spans="1:6" ht="12.5">
      <c r="A30" s="30"/>
      <c r="B30" s="38">
        <v>8</v>
      </c>
      <c r="C30" s="39" t="s">
        <v>109</v>
      </c>
      <c r="D30" s="46" t="s">
        <v>123</v>
      </c>
      <c r="E30" s="46" t="s">
        <v>129</v>
      </c>
      <c r="F30" s="255"/>
    </row>
    <row r="33" spans="1:6" ht="12.5">
      <c r="A33" s="21"/>
      <c r="B33" s="23" t="s">
        <v>130</v>
      </c>
      <c r="C33" s="23"/>
      <c r="D33" s="23"/>
      <c r="E33" s="24"/>
    </row>
    <row r="34" spans="1:6" ht="26">
      <c r="A34" s="25">
        <f>COUNTA(D36:E43)</f>
        <v>16</v>
      </c>
      <c r="B34" s="262" t="s">
        <v>94</v>
      </c>
      <c r="C34" s="263"/>
      <c r="D34" s="47" t="s">
        <v>131</v>
      </c>
      <c r="E34" s="47" t="s">
        <v>132</v>
      </c>
      <c r="F34" s="257" t="s">
        <v>97</v>
      </c>
    </row>
    <row r="35" spans="1:6" ht="25">
      <c r="A35" s="25">
        <v>16</v>
      </c>
      <c r="B35" s="264"/>
      <c r="C35" s="255"/>
      <c r="D35" s="48" t="s">
        <v>133</v>
      </c>
      <c r="E35" s="49" t="s">
        <v>134</v>
      </c>
      <c r="F35" s="258"/>
    </row>
    <row r="36" spans="1:6" ht="12.5">
      <c r="A36" s="30"/>
      <c r="B36" s="31">
        <v>1</v>
      </c>
      <c r="C36" s="32" t="s">
        <v>102</v>
      </c>
      <c r="D36" s="50" t="s">
        <v>135</v>
      </c>
      <c r="E36" s="51" t="s">
        <v>136</v>
      </c>
      <c r="F36" s="259"/>
    </row>
    <row r="37" spans="1:6" ht="12.5">
      <c r="A37" s="30"/>
      <c r="B37" s="35">
        <v>2</v>
      </c>
      <c r="C37" s="36" t="s">
        <v>103</v>
      </c>
      <c r="D37" s="50" t="s">
        <v>137</v>
      </c>
      <c r="E37" s="51" t="s">
        <v>136</v>
      </c>
      <c r="F37" s="254"/>
    </row>
    <row r="38" spans="1:6" ht="12.5">
      <c r="A38" s="30"/>
      <c r="B38" s="35">
        <v>3</v>
      </c>
      <c r="C38" s="36" t="s">
        <v>104</v>
      </c>
      <c r="D38" s="50" t="s">
        <v>138</v>
      </c>
      <c r="E38" s="51" t="s">
        <v>136</v>
      </c>
      <c r="F38" s="254"/>
    </row>
    <row r="39" spans="1:6" ht="12.5">
      <c r="A39" s="30"/>
      <c r="B39" s="37">
        <v>4</v>
      </c>
      <c r="C39" s="36" t="s">
        <v>105</v>
      </c>
      <c r="D39" s="50" t="s">
        <v>139</v>
      </c>
      <c r="E39" s="51" t="s">
        <v>136</v>
      </c>
      <c r="F39" s="254"/>
    </row>
    <row r="40" spans="1:6" ht="12.5">
      <c r="A40" s="30"/>
      <c r="B40" s="37">
        <v>5</v>
      </c>
      <c r="C40" s="36" t="s">
        <v>106</v>
      </c>
      <c r="D40" s="50" t="s">
        <v>140</v>
      </c>
      <c r="E40" s="51" t="s">
        <v>136</v>
      </c>
      <c r="F40" s="254"/>
    </row>
    <row r="41" spans="1:6" ht="12.5">
      <c r="A41" s="30"/>
      <c r="B41" s="37">
        <v>6</v>
      </c>
      <c r="C41" s="36" t="s">
        <v>107</v>
      </c>
      <c r="D41" s="50" t="s">
        <v>141</v>
      </c>
      <c r="E41" s="51" t="s">
        <v>136</v>
      </c>
      <c r="F41" s="254"/>
    </row>
    <row r="42" spans="1:6" ht="12.5">
      <c r="A42" s="30"/>
      <c r="B42" s="37">
        <v>7</v>
      </c>
      <c r="C42" s="36" t="s">
        <v>108</v>
      </c>
      <c r="D42" s="50" t="s">
        <v>142</v>
      </c>
      <c r="E42" s="51" t="s">
        <v>136</v>
      </c>
      <c r="F42" s="254"/>
    </row>
    <row r="43" spans="1:6" ht="12.5">
      <c r="A43" s="30"/>
      <c r="B43" s="38">
        <v>8</v>
      </c>
      <c r="C43" s="39" t="s">
        <v>109</v>
      </c>
      <c r="D43" s="52" t="s">
        <v>143</v>
      </c>
      <c r="E43" s="53" t="s">
        <v>136</v>
      </c>
      <c r="F43" s="255"/>
    </row>
  </sheetData>
  <mergeCells count="17">
    <mergeCell ref="B6:C6"/>
    <mergeCell ref="F8:F16"/>
    <mergeCell ref="F23:F30"/>
    <mergeCell ref="F34:F35"/>
    <mergeCell ref="F36:F43"/>
    <mergeCell ref="B7:C7"/>
    <mergeCell ref="B16:C16"/>
    <mergeCell ref="B20:C21"/>
    <mergeCell ref="D20:E20"/>
    <mergeCell ref="F20:F21"/>
    <mergeCell ref="B22:C22"/>
    <mergeCell ref="B34:C35"/>
    <mergeCell ref="B1:H1"/>
    <mergeCell ref="I1:I3"/>
    <mergeCell ref="B2:G2"/>
    <mergeCell ref="B3:H3"/>
    <mergeCell ref="B5:C5"/>
  </mergeCells>
  <hyperlinks>
    <hyperlink ref="H2" location="'Menu Utama'!A1" display="'Menu Utama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showGridLines="0" topLeftCell="B1" workbookViewId="0"/>
  </sheetViews>
  <sheetFormatPr defaultColWidth="12.6328125" defaultRowHeight="15.75" customHeight="1"/>
  <cols>
    <col min="1" max="1" width="20.08984375" hidden="1" customWidth="1"/>
    <col min="2" max="2" width="4.90625" customWidth="1"/>
    <col min="3" max="3" width="18.7265625" customWidth="1"/>
    <col min="4" max="4" width="25.36328125" customWidth="1"/>
    <col min="5" max="5" width="22.453125" customWidth="1"/>
    <col min="6" max="6" width="19.36328125" customWidth="1"/>
    <col min="7" max="7" width="5" customWidth="1"/>
    <col min="9" max="9" width="1.453125" customWidth="1"/>
  </cols>
  <sheetData>
    <row r="1" spans="1:25" ht="10.5" customHeight="1">
      <c r="B1" s="245"/>
      <c r="C1" s="246"/>
      <c r="D1" s="246"/>
      <c r="E1" s="246"/>
      <c r="F1" s="246"/>
      <c r="G1" s="246"/>
      <c r="H1" s="246"/>
      <c r="I1" s="247"/>
    </row>
    <row r="2" spans="1:25" ht="51" customHeight="1">
      <c r="B2" s="248" t="s">
        <v>144</v>
      </c>
      <c r="C2" s="246"/>
      <c r="D2" s="246"/>
      <c r="E2" s="246"/>
      <c r="F2" s="246"/>
      <c r="G2" s="246"/>
      <c r="H2" s="22"/>
      <c r="I2" s="246"/>
    </row>
    <row r="3" spans="1:25" ht="9.75" customHeight="1">
      <c r="A3" s="21"/>
      <c r="B3" s="245"/>
      <c r="C3" s="246"/>
      <c r="D3" s="246"/>
      <c r="E3" s="246"/>
      <c r="F3" s="246"/>
      <c r="G3" s="246"/>
      <c r="H3" s="246"/>
      <c r="I3" s="246"/>
    </row>
    <row r="4" spans="1:25" ht="12.5">
      <c r="A4" s="21"/>
      <c r="B4" s="21"/>
      <c r="C4" s="23"/>
      <c r="D4" s="23"/>
      <c r="E4" s="23"/>
    </row>
    <row r="5" spans="1:25" ht="12.5">
      <c r="A5" s="21"/>
      <c r="B5" s="23" t="s">
        <v>145</v>
      </c>
      <c r="C5" s="23"/>
      <c r="D5" s="23"/>
      <c r="E5" s="23"/>
    </row>
    <row r="6" spans="1:25" ht="13">
      <c r="A6" s="25">
        <f>COUNTA(D8:E19)</f>
        <v>24</v>
      </c>
      <c r="B6" s="267" t="s">
        <v>146</v>
      </c>
      <c r="C6" s="255"/>
      <c r="D6" s="54" t="s">
        <v>147</v>
      </c>
      <c r="E6" s="55" t="s">
        <v>148</v>
      </c>
      <c r="F6" s="56" t="s">
        <v>97</v>
      </c>
    </row>
    <row r="7" spans="1:25" ht="12.5">
      <c r="A7" s="28">
        <v>24</v>
      </c>
      <c r="B7" s="268" t="s">
        <v>98</v>
      </c>
      <c r="C7" s="255"/>
      <c r="D7" s="57" t="s">
        <v>99</v>
      </c>
      <c r="E7" s="29" t="s">
        <v>100</v>
      </c>
      <c r="F7" s="58" t="s">
        <v>101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 ht="12.5">
      <c r="A8" s="60"/>
      <c r="B8" s="61">
        <v>1</v>
      </c>
      <c r="C8" s="62" t="s">
        <v>149</v>
      </c>
      <c r="D8" s="63">
        <v>6.1</v>
      </c>
      <c r="E8" s="63">
        <v>3</v>
      </c>
      <c r="F8" s="269"/>
    </row>
    <row r="9" spans="1:25" ht="12.5">
      <c r="A9" s="60"/>
      <c r="B9" s="61">
        <v>2</v>
      </c>
      <c r="C9" s="62" t="s">
        <v>150</v>
      </c>
      <c r="D9" s="63">
        <v>33</v>
      </c>
      <c r="E9" s="63">
        <v>2</v>
      </c>
      <c r="F9" s="254"/>
    </row>
    <row r="10" spans="1:25" ht="12.5">
      <c r="A10" s="60"/>
      <c r="B10" s="61">
        <v>3</v>
      </c>
      <c r="C10" s="62" t="s">
        <v>151</v>
      </c>
      <c r="D10" s="63">
        <v>50</v>
      </c>
      <c r="E10" s="63">
        <v>1</v>
      </c>
      <c r="F10" s="254"/>
    </row>
    <row r="11" spans="1:25" ht="12.5">
      <c r="A11" s="60"/>
      <c r="B11" s="61">
        <v>4</v>
      </c>
      <c r="C11" s="62" t="s">
        <v>152</v>
      </c>
      <c r="D11" s="63">
        <v>51.2</v>
      </c>
      <c r="E11" s="63">
        <v>2</v>
      </c>
      <c r="F11" s="254"/>
    </row>
    <row r="12" spans="1:25" ht="12.5">
      <c r="A12" s="60"/>
      <c r="B12" s="61">
        <v>5</v>
      </c>
      <c r="C12" s="62" t="s">
        <v>153</v>
      </c>
      <c r="D12" s="63">
        <v>4.5</v>
      </c>
      <c r="E12" s="63">
        <v>1</v>
      </c>
      <c r="F12" s="254"/>
    </row>
    <row r="13" spans="1:25" ht="12.5">
      <c r="A13" s="60"/>
      <c r="B13" s="61">
        <v>6</v>
      </c>
      <c r="C13" s="62" t="s">
        <v>154</v>
      </c>
      <c r="D13" s="63">
        <v>84</v>
      </c>
      <c r="E13" s="63">
        <v>3</v>
      </c>
      <c r="F13" s="254"/>
    </row>
    <row r="14" spans="1:25" ht="12.5">
      <c r="A14" s="60"/>
      <c r="B14" s="61">
        <v>7</v>
      </c>
      <c r="C14" s="62" t="s">
        <v>155</v>
      </c>
      <c r="D14" s="63">
        <v>63</v>
      </c>
      <c r="E14" s="63">
        <v>1</v>
      </c>
      <c r="F14" s="254"/>
    </row>
    <row r="15" spans="1:25" ht="12.5">
      <c r="A15" s="60"/>
      <c r="B15" s="61">
        <v>8</v>
      </c>
      <c r="C15" s="62" t="s">
        <v>156</v>
      </c>
      <c r="D15" s="63">
        <v>84</v>
      </c>
      <c r="E15" s="63">
        <v>2</v>
      </c>
      <c r="F15" s="254"/>
    </row>
    <row r="16" spans="1:25" ht="12.5">
      <c r="A16" s="60"/>
      <c r="B16" s="61">
        <v>9</v>
      </c>
      <c r="C16" s="62" t="s">
        <v>157</v>
      </c>
      <c r="D16" s="63">
        <v>1.1000000000000001</v>
      </c>
      <c r="E16" s="63">
        <v>2</v>
      </c>
      <c r="F16" s="254"/>
    </row>
    <row r="17" spans="1:25" ht="12.5">
      <c r="A17" s="60"/>
      <c r="B17" s="61">
        <v>10</v>
      </c>
      <c r="C17" s="62" t="s">
        <v>158</v>
      </c>
      <c r="D17" s="63">
        <v>8.8800000000000008</v>
      </c>
      <c r="E17" s="63">
        <v>2</v>
      </c>
      <c r="F17" s="254"/>
    </row>
    <row r="18" spans="1:25" ht="12.5">
      <c r="A18" s="60"/>
      <c r="B18" s="61">
        <v>11</v>
      </c>
      <c r="C18" s="62" t="s">
        <v>159</v>
      </c>
      <c r="D18" s="63">
        <v>3.1</v>
      </c>
      <c r="E18" s="63">
        <v>1</v>
      </c>
      <c r="F18" s="254"/>
    </row>
    <row r="19" spans="1:25" ht="12.5">
      <c r="A19" s="60"/>
      <c r="B19" s="64">
        <v>12</v>
      </c>
      <c r="C19" s="65" t="s">
        <v>160</v>
      </c>
      <c r="D19" s="66">
        <v>5.2</v>
      </c>
      <c r="E19" s="66">
        <v>1</v>
      </c>
      <c r="F19" s="254"/>
    </row>
    <row r="20" spans="1:25" ht="13">
      <c r="A20" s="40"/>
      <c r="B20" s="266" t="s">
        <v>161</v>
      </c>
      <c r="C20" s="255"/>
      <c r="D20" s="67">
        <f t="shared" ref="D20:E20" si="0">IFERROR(AVERAGE(D8:D19),"-")</f>
        <v>32.840000000000003</v>
      </c>
      <c r="E20" s="67">
        <f t="shared" si="0"/>
        <v>1.75</v>
      </c>
      <c r="F20" s="255"/>
    </row>
    <row r="21" spans="1:25" ht="12.5">
      <c r="A21" s="68"/>
      <c r="B21" s="68"/>
      <c r="C21" s="68"/>
      <c r="D21" s="68"/>
      <c r="E21" s="68"/>
    </row>
    <row r="22" spans="1:25" ht="12.5">
      <c r="A22" s="68"/>
      <c r="B22" s="68"/>
      <c r="C22" s="68"/>
      <c r="D22" s="68"/>
      <c r="E22" s="68"/>
    </row>
    <row r="23" spans="1:25" ht="12.5">
      <c r="A23" s="21"/>
      <c r="B23" s="23" t="s">
        <v>162</v>
      </c>
      <c r="C23" s="23"/>
      <c r="D23" s="23"/>
      <c r="E23" s="23"/>
    </row>
    <row r="24" spans="1:25" ht="39">
      <c r="A24" s="25">
        <f>COUNTA(D26:E33)</f>
        <v>16</v>
      </c>
      <c r="B24" s="267" t="s">
        <v>163</v>
      </c>
      <c r="C24" s="255"/>
      <c r="D24" s="47" t="s">
        <v>164</v>
      </c>
      <c r="E24" s="47" t="s">
        <v>165</v>
      </c>
      <c r="F24" s="69" t="s">
        <v>97</v>
      </c>
    </row>
    <row r="25" spans="1:25" ht="12.5">
      <c r="A25" s="28">
        <v>16</v>
      </c>
      <c r="B25" s="268" t="s">
        <v>98</v>
      </c>
      <c r="C25" s="255"/>
      <c r="D25" s="57" t="s">
        <v>99</v>
      </c>
      <c r="E25" s="57" t="s">
        <v>100</v>
      </c>
      <c r="F25" s="70" t="s">
        <v>101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ht="12.5">
      <c r="A26" s="30"/>
      <c r="B26" s="31">
        <v>1</v>
      </c>
      <c r="C26" s="32" t="s">
        <v>102</v>
      </c>
      <c r="D26" s="63">
        <v>0</v>
      </c>
      <c r="E26" s="63" t="s">
        <v>166</v>
      </c>
      <c r="F26" s="259"/>
    </row>
    <row r="27" spans="1:25" ht="12.5">
      <c r="A27" s="30"/>
      <c r="B27" s="35">
        <v>2</v>
      </c>
      <c r="C27" s="36" t="s">
        <v>103</v>
      </c>
      <c r="D27" s="63">
        <v>0</v>
      </c>
      <c r="E27" s="63" t="s">
        <v>166</v>
      </c>
      <c r="F27" s="254"/>
    </row>
    <row r="28" spans="1:25" ht="12.5">
      <c r="A28" s="30"/>
      <c r="B28" s="35">
        <v>3</v>
      </c>
      <c r="C28" s="36" t="s">
        <v>104</v>
      </c>
      <c r="D28" s="63">
        <v>0</v>
      </c>
      <c r="E28" s="63" t="s">
        <v>167</v>
      </c>
      <c r="F28" s="254"/>
    </row>
    <row r="29" spans="1:25" ht="12.5">
      <c r="A29" s="30"/>
      <c r="B29" s="37">
        <v>4</v>
      </c>
      <c r="C29" s="36" t="s">
        <v>105</v>
      </c>
      <c r="D29" s="63">
        <v>0</v>
      </c>
      <c r="E29" s="63" t="s">
        <v>167</v>
      </c>
      <c r="F29" s="254"/>
    </row>
    <row r="30" spans="1:25" ht="12.5">
      <c r="A30" s="30"/>
      <c r="B30" s="37">
        <v>5</v>
      </c>
      <c r="C30" s="36" t="s">
        <v>106</v>
      </c>
      <c r="D30" s="63">
        <v>0</v>
      </c>
      <c r="E30" s="63" t="s">
        <v>166</v>
      </c>
      <c r="F30" s="254"/>
    </row>
    <row r="31" spans="1:25" ht="12.5">
      <c r="A31" s="30"/>
      <c r="B31" s="37">
        <v>6</v>
      </c>
      <c r="C31" s="36" t="s">
        <v>107</v>
      </c>
      <c r="D31" s="63">
        <v>0</v>
      </c>
      <c r="E31" s="63" t="s">
        <v>167</v>
      </c>
      <c r="F31" s="254"/>
    </row>
    <row r="32" spans="1:25" ht="12.5">
      <c r="A32" s="30"/>
      <c r="B32" s="37">
        <v>7</v>
      </c>
      <c r="C32" s="36" t="s">
        <v>108</v>
      </c>
      <c r="D32" s="63">
        <v>0</v>
      </c>
      <c r="E32" s="63" t="s">
        <v>167</v>
      </c>
      <c r="F32" s="254"/>
    </row>
    <row r="33" spans="1:6" ht="12.5">
      <c r="A33" s="30"/>
      <c r="B33" s="38">
        <v>8</v>
      </c>
      <c r="C33" s="39" t="s">
        <v>109</v>
      </c>
      <c r="D33" s="66">
        <v>0</v>
      </c>
      <c r="E33" s="66" t="s">
        <v>166</v>
      </c>
      <c r="F33" s="255"/>
    </row>
  </sheetData>
  <mergeCells count="11">
    <mergeCell ref="I1:I3"/>
    <mergeCell ref="B2:G2"/>
    <mergeCell ref="B3:H3"/>
    <mergeCell ref="B6:C6"/>
    <mergeCell ref="B7:C7"/>
    <mergeCell ref="B20:C20"/>
    <mergeCell ref="B24:C24"/>
    <mergeCell ref="B25:C25"/>
    <mergeCell ref="F26:F33"/>
    <mergeCell ref="B1:H1"/>
    <mergeCell ref="F8:F20"/>
  </mergeCells>
  <hyperlinks>
    <hyperlink ref="H2" location="'Menu Utama'!A1" display="'Menu Utama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15"/>
  <sheetViews>
    <sheetView showGridLines="0" topLeftCell="B1" workbookViewId="0"/>
  </sheetViews>
  <sheetFormatPr defaultColWidth="12.6328125" defaultRowHeight="15.75" customHeight="1"/>
  <cols>
    <col min="1" max="1" width="17.08984375" hidden="1" customWidth="1"/>
    <col min="2" max="2" width="4.26953125" customWidth="1"/>
    <col min="3" max="3" width="20.7265625" customWidth="1"/>
    <col min="4" max="4" width="16.08984375" customWidth="1"/>
    <col min="5" max="5" width="16.6328125" customWidth="1"/>
    <col min="9" max="9" width="2.7265625" customWidth="1"/>
  </cols>
  <sheetData>
    <row r="1" spans="1:22" ht="8.25" customHeight="1">
      <c r="B1" s="245"/>
      <c r="C1" s="246"/>
      <c r="D1" s="246"/>
      <c r="E1" s="246"/>
      <c r="F1" s="246"/>
      <c r="G1" s="246"/>
      <c r="H1" s="246"/>
      <c r="I1" s="247"/>
    </row>
    <row r="2" spans="1:22" ht="48" customHeight="1">
      <c r="A2" s="68"/>
      <c r="B2" s="275" t="s">
        <v>168</v>
      </c>
      <c r="C2" s="246"/>
      <c r="D2" s="246"/>
      <c r="E2" s="246"/>
      <c r="F2" s="246"/>
      <c r="G2" s="246"/>
      <c r="H2" s="22"/>
      <c r="I2" s="246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7.5" customHeight="1">
      <c r="A3" s="68"/>
      <c r="B3" s="245"/>
      <c r="C3" s="246"/>
      <c r="D3" s="246"/>
      <c r="E3" s="246"/>
      <c r="F3" s="246"/>
      <c r="G3" s="246"/>
      <c r="H3" s="246"/>
      <c r="I3" s="246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12.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12.5">
      <c r="A5" s="21"/>
      <c r="B5" s="23" t="s">
        <v>169</v>
      </c>
      <c r="C5" s="23"/>
      <c r="D5" s="23"/>
      <c r="E5" s="23"/>
      <c r="F5" s="23"/>
      <c r="G5" s="24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13">
      <c r="A6" s="25">
        <f>COUNTA(D9:H16)</f>
        <v>40</v>
      </c>
      <c r="B6" s="274" t="s">
        <v>94</v>
      </c>
      <c r="C6" s="254"/>
      <c r="D6" s="276" t="s">
        <v>170</v>
      </c>
      <c r="E6" s="251" t="s">
        <v>171</v>
      </c>
      <c r="F6" s="277"/>
      <c r="G6" s="277"/>
      <c r="H6" s="252"/>
      <c r="I6" s="278" t="s">
        <v>97</v>
      </c>
      <c r="J6" s="263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3">
      <c r="A7" s="25">
        <v>40</v>
      </c>
      <c r="B7" s="264"/>
      <c r="C7" s="255"/>
      <c r="D7" s="255"/>
      <c r="E7" s="71" t="s">
        <v>172</v>
      </c>
      <c r="F7" s="71" t="s">
        <v>173</v>
      </c>
      <c r="G7" s="71" t="s">
        <v>174</v>
      </c>
      <c r="H7" s="71" t="s">
        <v>175</v>
      </c>
      <c r="I7" s="264"/>
      <c r="J7" s="255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2.5">
      <c r="A8" s="28"/>
      <c r="B8" s="268" t="s">
        <v>98</v>
      </c>
      <c r="C8" s="255"/>
      <c r="D8" s="57" t="s">
        <v>99</v>
      </c>
      <c r="E8" s="57" t="s">
        <v>100</v>
      </c>
      <c r="F8" s="57" t="s">
        <v>101</v>
      </c>
      <c r="G8" s="57" t="s">
        <v>176</v>
      </c>
      <c r="H8" s="57" t="s">
        <v>177</v>
      </c>
      <c r="I8" s="279" t="s">
        <v>178</v>
      </c>
      <c r="J8" s="255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12.5">
      <c r="A9" s="30"/>
      <c r="B9" s="31">
        <v>1</v>
      </c>
      <c r="C9" s="32" t="s">
        <v>102</v>
      </c>
      <c r="D9" s="72" t="s">
        <v>179</v>
      </c>
      <c r="E9" s="73" t="s">
        <v>180</v>
      </c>
      <c r="F9" s="73" t="s">
        <v>180</v>
      </c>
      <c r="G9" s="73" t="s">
        <v>180</v>
      </c>
      <c r="H9" s="73">
        <v>0</v>
      </c>
      <c r="I9" s="280"/>
      <c r="J9" s="263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2.5">
      <c r="A10" s="30"/>
      <c r="B10" s="35">
        <v>2</v>
      </c>
      <c r="C10" s="36" t="s">
        <v>103</v>
      </c>
      <c r="D10" s="72" t="s">
        <v>179</v>
      </c>
      <c r="E10" s="73" t="s">
        <v>180</v>
      </c>
      <c r="F10" s="73" t="s">
        <v>180</v>
      </c>
      <c r="G10" s="73" t="s">
        <v>180</v>
      </c>
      <c r="H10" s="73">
        <v>0</v>
      </c>
      <c r="I10" s="281"/>
      <c r="J10" s="254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ht="15" customHeight="1">
      <c r="A11" s="30"/>
      <c r="B11" s="35">
        <v>3</v>
      </c>
      <c r="C11" s="36" t="s">
        <v>104</v>
      </c>
      <c r="D11" s="72" t="s">
        <v>179</v>
      </c>
      <c r="E11" s="73" t="s">
        <v>180</v>
      </c>
      <c r="F11" s="73" t="s">
        <v>180</v>
      </c>
      <c r="G11" s="73" t="s">
        <v>180</v>
      </c>
      <c r="H11" s="73">
        <v>0</v>
      </c>
      <c r="I11" s="281"/>
      <c r="J11" s="254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2" ht="12.5">
      <c r="A12" s="30"/>
      <c r="B12" s="37">
        <v>4</v>
      </c>
      <c r="C12" s="36" t="s">
        <v>105</v>
      </c>
      <c r="D12" s="72" t="s">
        <v>179</v>
      </c>
      <c r="E12" s="73" t="s">
        <v>180</v>
      </c>
      <c r="F12" s="73" t="s">
        <v>180</v>
      </c>
      <c r="G12" s="73" t="s">
        <v>180</v>
      </c>
      <c r="H12" s="73">
        <v>0</v>
      </c>
      <c r="I12" s="281"/>
      <c r="J12" s="254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</row>
    <row r="13" spans="1:22" ht="12.5">
      <c r="A13" s="30"/>
      <c r="B13" s="37">
        <v>5</v>
      </c>
      <c r="C13" s="36" t="s">
        <v>106</v>
      </c>
      <c r="D13" s="72" t="s">
        <v>179</v>
      </c>
      <c r="E13" s="73" t="s">
        <v>180</v>
      </c>
      <c r="F13" s="73" t="s">
        <v>180</v>
      </c>
      <c r="G13" s="73" t="s">
        <v>180</v>
      </c>
      <c r="H13" s="73">
        <v>0</v>
      </c>
      <c r="I13" s="281"/>
      <c r="J13" s="254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22" ht="12.5">
      <c r="A14" s="30"/>
      <c r="B14" s="37">
        <v>6</v>
      </c>
      <c r="C14" s="36" t="s">
        <v>107</v>
      </c>
      <c r="D14" s="72" t="s">
        <v>179</v>
      </c>
      <c r="E14" s="73" t="s">
        <v>180</v>
      </c>
      <c r="F14" s="73" t="s">
        <v>180</v>
      </c>
      <c r="G14" s="73" t="s">
        <v>180</v>
      </c>
      <c r="H14" s="73">
        <v>0</v>
      </c>
      <c r="I14" s="281"/>
      <c r="J14" s="254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5" spans="1:22" ht="12.5">
      <c r="A15" s="30"/>
      <c r="B15" s="37">
        <v>7</v>
      </c>
      <c r="C15" s="36" t="s">
        <v>108</v>
      </c>
      <c r="D15" s="72" t="s">
        <v>179</v>
      </c>
      <c r="E15" s="73" t="s">
        <v>180</v>
      </c>
      <c r="F15" s="73" t="s">
        <v>180</v>
      </c>
      <c r="G15" s="73" t="s">
        <v>180</v>
      </c>
      <c r="H15" s="73">
        <v>0</v>
      </c>
      <c r="I15" s="281"/>
      <c r="J15" s="254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2" ht="12.5">
      <c r="A16" s="30"/>
      <c r="B16" s="38">
        <v>8</v>
      </c>
      <c r="C16" s="39" t="s">
        <v>109</v>
      </c>
      <c r="D16" s="74" t="s">
        <v>179</v>
      </c>
      <c r="E16" s="75" t="s">
        <v>180</v>
      </c>
      <c r="F16" s="75" t="s">
        <v>180</v>
      </c>
      <c r="G16" s="75" t="s">
        <v>180</v>
      </c>
      <c r="H16" s="73">
        <v>0</v>
      </c>
      <c r="I16" s="264"/>
      <c r="J16" s="255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2" ht="12.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</row>
    <row r="18" spans="1:22" ht="12.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19" spans="1:22" ht="12.5">
      <c r="A19" s="21"/>
      <c r="B19" s="23" t="s">
        <v>181</v>
      </c>
      <c r="C19" s="23"/>
      <c r="D19" s="23"/>
      <c r="E19" s="23"/>
      <c r="F19" s="23"/>
      <c r="G19" s="24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</row>
    <row r="20" spans="1:22" ht="13">
      <c r="A20" s="25">
        <f>COUNTA(D23:H30)</f>
        <v>40</v>
      </c>
      <c r="B20" s="262" t="s">
        <v>94</v>
      </c>
      <c r="C20" s="263"/>
      <c r="D20" s="265" t="s">
        <v>170</v>
      </c>
      <c r="E20" s="251" t="s">
        <v>182</v>
      </c>
      <c r="F20" s="277"/>
      <c r="G20" s="277"/>
      <c r="H20" s="252"/>
      <c r="I20" s="278" t="s">
        <v>97</v>
      </c>
      <c r="J20" s="263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</row>
    <row r="21" spans="1:22" ht="13">
      <c r="A21" s="25">
        <v>40</v>
      </c>
      <c r="B21" s="264"/>
      <c r="C21" s="255"/>
      <c r="D21" s="258"/>
      <c r="E21" s="76" t="s">
        <v>172</v>
      </c>
      <c r="F21" s="76" t="s">
        <v>173</v>
      </c>
      <c r="G21" s="76" t="s">
        <v>174</v>
      </c>
      <c r="H21" s="76" t="s">
        <v>183</v>
      </c>
      <c r="I21" s="264"/>
      <c r="J21" s="255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</row>
    <row r="22" spans="1:22" ht="12.5">
      <c r="A22" s="28"/>
      <c r="B22" s="268" t="s">
        <v>98</v>
      </c>
      <c r="C22" s="255"/>
      <c r="D22" s="57" t="s">
        <v>99</v>
      </c>
      <c r="E22" s="57" t="s">
        <v>100</v>
      </c>
      <c r="F22" s="57" t="s">
        <v>101</v>
      </c>
      <c r="G22" s="57" t="s">
        <v>176</v>
      </c>
      <c r="H22" s="57" t="s">
        <v>177</v>
      </c>
      <c r="I22" s="279" t="s">
        <v>178</v>
      </c>
      <c r="J22" s="255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</row>
    <row r="23" spans="1:22" ht="12.5">
      <c r="A23" s="30"/>
      <c r="B23" s="31">
        <v>1</v>
      </c>
      <c r="C23" s="32" t="s">
        <v>102</v>
      </c>
      <c r="D23" s="73" t="s">
        <v>179</v>
      </c>
      <c r="E23" s="77">
        <v>44</v>
      </c>
      <c r="F23" s="73">
        <v>35</v>
      </c>
      <c r="G23" s="73">
        <v>50</v>
      </c>
      <c r="H23" s="73">
        <v>0</v>
      </c>
      <c r="I23" s="280"/>
      <c r="J23" s="263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</row>
    <row r="24" spans="1:22" ht="12.5">
      <c r="A24" s="30"/>
      <c r="B24" s="35">
        <v>2</v>
      </c>
      <c r="C24" s="36" t="s">
        <v>103</v>
      </c>
      <c r="D24" s="73" t="s">
        <v>179</v>
      </c>
      <c r="E24" s="78">
        <v>45</v>
      </c>
      <c r="F24" s="73">
        <v>55</v>
      </c>
      <c r="G24" s="73">
        <v>52</v>
      </c>
      <c r="H24" s="73">
        <v>0</v>
      </c>
      <c r="I24" s="281"/>
      <c r="J24" s="254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spans="1:22" ht="12.5">
      <c r="A25" s="30"/>
      <c r="B25" s="35">
        <v>3</v>
      </c>
      <c r="C25" s="36" t="s">
        <v>104</v>
      </c>
      <c r="D25" s="73" t="s">
        <v>179</v>
      </c>
      <c r="E25" s="78">
        <v>45</v>
      </c>
      <c r="F25" s="73">
        <v>52</v>
      </c>
      <c r="G25" s="73">
        <v>50</v>
      </c>
      <c r="H25" s="73">
        <v>0</v>
      </c>
      <c r="I25" s="281"/>
      <c r="J25" s="254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</row>
    <row r="26" spans="1:22" ht="12.5">
      <c r="A26" s="30"/>
      <c r="B26" s="37">
        <v>4</v>
      </c>
      <c r="C26" s="36" t="s">
        <v>105</v>
      </c>
      <c r="D26" s="73" t="s">
        <v>179</v>
      </c>
      <c r="E26" s="78">
        <v>38</v>
      </c>
      <c r="F26" s="73">
        <v>30</v>
      </c>
      <c r="G26" s="73">
        <v>49</v>
      </c>
      <c r="H26" s="73">
        <v>0</v>
      </c>
      <c r="I26" s="281"/>
      <c r="J26" s="254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</row>
    <row r="27" spans="1:22" ht="12.5">
      <c r="A27" s="30"/>
      <c r="B27" s="37">
        <v>5</v>
      </c>
      <c r="C27" s="36" t="s">
        <v>106</v>
      </c>
      <c r="D27" s="73" t="s">
        <v>179</v>
      </c>
      <c r="E27" s="78">
        <v>45</v>
      </c>
      <c r="F27" s="73">
        <v>32</v>
      </c>
      <c r="G27" s="73">
        <v>33</v>
      </c>
      <c r="H27" s="73">
        <v>0</v>
      </c>
      <c r="I27" s="281"/>
      <c r="J27" s="254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</row>
    <row r="28" spans="1:22" ht="12.5">
      <c r="A28" s="30"/>
      <c r="B28" s="37">
        <v>6</v>
      </c>
      <c r="C28" s="36" t="s">
        <v>107</v>
      </c>
      <c r="D28" s="73" t="s">
        <v>179</v>
      </c>
      <c r="E28" s="78">
        <v>48</v>
      </c>
      <c r="F28" s="73">
        <v>37</v>
      </c>
      <c r="G28" s="73">
        <v>42</v>
      </c>
      <c r="H28" s="73">
        <v>0</v>
      </c>
      <c r="I28" s="281"/>
      <c r="J28" s="254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</row>
    <row r="29" spans="1:22" ht="12.5">
      <c r="A29" s="30"/>
      <c r="B29" s="37">
        <v>7</v>
      </c>
      <c r="C29" s="36" t="s">
        <v>108</v>
      </c>
      <c r="D29" s="73" t="s">
        <v>179</v>
      </c>
      <c r="E29" s="78">
        <v>59</v>
      </c>
      <c r="F29" s="73">
        <v>55</v>
      </c>
      <c r="G29" s="73">
        <v>53</v>
      </c>
      <c r="H29" s="73">
        <v>0</v>
      </c>
      <c r="I29" s="281"/>
      <c r="J29" s="254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</row>
    <row r="30" spans="1:22" ht="12.5">
      <c r="A30" s="30"/>
      <c r="B30" s="38">
        <v>8</v>
      </c>
      <c r="C30" s="39" t="s">
        <v>109</v>
      </c>
      <c r="D30" s="75" t="s">
        <v>179</v>
      </c>
      <c r="E30" s="79">
        <v>41</v>
      </c>
      <c r="F30" s="75">
        <v>46</v>
      </c>
      <c r="G30" s="75">
        <v>35</v>
      </c>
      <c r="H30" s="73">
        <v>0</v>
      </c>
      <c r="I30" s="264"/>
      <c r="J30" s="255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1:22" ht="12.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</row>
    <row r="32" spans="1:22" ht="12.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</row>
    <row r="33" spans="1:22" ht="12.5">
      <c r="A33" s="21"/>
      <c r="B33" s="249" t="s">
        <v>184</v>
      </c>
      <c r="C33" s="250"/>
      <c r="D33" s="250"/>
      <c r="E33" s="250"/>
      <c r="F33" s="250"/>
      <c r="G33" s="250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</row>
    <row r="34" spans="1:22" ht="13">
      <c r="A34" s="25">
        <f>COUNTA(D37:H44)</f>
        <v>40</v>
      </c>
      <c r="B34" s="262" t="s">
        <v>94</v>
      </c>
      <c r="C34" s="263"/>
      <c r="D34" s="265" t="s">
        <v>170</v>
      </c>
      <c r="E34" s="251" t="s">
        <v>185</v>
      </c>
      <c r="F34" s="277"/>
      <c r="G34" s="277"/>
      <c r="H34" s="252"/>
      <c r="I34" s="278" t="s">
        <v>97</v>
      </c>
      <c r="J34" s="263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</row>
    <row r="35" spans="1:22" ht="13">
      <c r="A35" s="25">
        <v>40</v>
      </c>
      <c r="B35" s="264"/>
      <c r="C35" s="255"/>
      <c r="D35" s="258"/>
      <c r="E35" s="76" t="s">
        <v>172</v>
      </c>
      <c r="F35" s="76" t="s">
        <v>173</v>
      </c>
      <c r="G35" s="76" t="s">
        <v>174</v>
      </c>
      <c r="H35" s="76" t="s">
        <v>183</v>
      </c>
      <c r="I35" s="264"/>
      <c r="J35" s="255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</row>
    <row r="36" spans="1:22" ht="12.5">
      <c r="A36" s="28"/>
      <c r="B36" s="260" t="s">
        <v>98</v>
      </c>
      <c r="C36" s="252"/>
      <c r="D36" s="29" t="s">
        <v>99</v>
      </c>
      <c r="E36" s="29" t="s">
        <v>100</v>
      </c>
      <c r="F36" s="29" t="s">
        <v>101</v>
      </c>
      <c r="G36" s="29" t="s">
        <v>176</v>
      </c>
      <c r="H36" s="29" t="s">
        <v>177</v>
      </c>
      <c r="I36" s="279" t="s">
        <v>178</v>
      </c>
      <c r="J36" s="255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</row>
    <row r="37" spans="1:22" ht="12.5">
      <c r="A37" s="30"/>
      <c r="B37" s="31">
        <v>1</v>
      </c>
      <c r="C37" s="32" t="s">
        <v>102</v>
      </c>
      <c r="D37" s="73" t="s">
        <v>179</v>
      </c>
      <c r="E37" s="80" t="s">
        <v>186</v>
      </c>
      <c r="F37" s="80" t="s">
        <v>187</v>
      </c>
      <c r="G37" s="80" t="s">
        <v>187</v>
      </c>
      <c r="H37" s="80">
        <v>0</v>
      </c>
      <c r="I37" s="282"/>
      <c r="J37" s="263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</row>
    <row r="38" spans="1:22" ht="12.5">
      <c r="A38" s="30"/>
      <c r="B38" s="35">
        <v>2</v>
      </c>
      <c r="C38" s="36" t="s">
        <v>103</v>
      </c>
      <c r="D38" s="73" t="s">
        <v>179</v>
      </c>
      <c r="E38" s="80" t="s">
        <v>187</v>
      </c>
      <c r="F38" s="80" t="s">
        <v>188</v>
      </c>
      <c r="G38" s="80" t="s">
        <v>187</v>
      </c>
      <c r="H38" s="80">
        <v>0</v>
      </c>
      <c r="I38" s="281"/>
      <c r="J38" s="254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</row>
    <row r="39" spans="1:22" ht="12.5">
      <c r="A39" s="30"/>
      <c r="B39" s="35">
        <v>3</v>
      </c>
      <c r="C39" s="36" t="s">
        <v>104</v>
      </c>
      <c r="D39" s="73" t="s">
        <v>179</v>
      </c>
      <c r="E39" s="80" t="s">
        <v>187</v>
      </c>
      <c r="F39" s="80" t="s">
        <v>189</v>
      </c>
      <c r="G39" s="80" t="s">
        <v>187</v>
      </c>
      <c r="H39" s="80">
        <v>0</v>
      </c>
      <c r="I39" s="281"/>
      <c r="J39" s="254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</row>
    <row r="40" spans="1:22" ht="12.5">
      <c r="A40" s="30"/>
      <c r="B40" s="37">
        <v>4</v>
      </c>
      <c r="C40" s="36" t="s">
        <v>105</v>
      </c>
      <c r="D40" s="73" t="s">
        <v>179</v>
      </c>
      <c r="E40" s="80" t="s">
        <v>187</v>
      </c>
      <c r="F40" s="80" t="s">
        <v>188</v>
      </c>
      <c r="G40" s="80" t="s">
        <v>188</v>
      </c>
      <c r="H40" s="80">
        <v>0</v>
      </c>
      <c r="I40" s="281"/>
      <c r="J40" s="254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</row>
    <row r="41" spans="1:22" ht="12.5">
      <c r="A41" s="30"/>
      <c r="B41" s="37">
        <v>5</v>
      </c>
      <c r="C41" s="36" t="s">
        <v>106</v>
      </c>
      <c r="D41" s="73" t="s">
        <v>179</v>
      </c>
      <c r="E41" s="80" t="s">
        <v>187</v>
      </c>
      <c r="F41" s="80" t="s">
        <v>188</v>
      </c>
      <c r="G41" s="80" t="s">
        <v>187</v>
      </c>
      <c r="H41" s="80">
        <v>0</v>
      </c>
      <c r="I41" s="281"/>
      <c r="J41" s="254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</row>
    <row r="42" spans="1:22" ht="12.5">
      <c r="A42" s="30"/>
      <c r="B42" s="37">
        <v>6</v>
      </c>
      <c r="C42" s="36" t="s">
        <v>107</v>
      </c>
      <c r="D42" s="73" t="s">
        <v>179</v>
      </c>
      <c r="E42" s="80" t="s">
        <v>187</v>
      </c>
      <c r="F42" s="80" t="s">
        <v>187</v>
      </c>
      <c r="G42" s="80" t="s">
        <v>188</v>
      </c>
      <c r="H42" s="80">
        <v>0</v>
      </c>
      <c r="I42" s="281"/>
      <c r="J42" s="254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</row>
    <row r="43" spans="1:22" ht="12.5">
      <c r="A43" s="30"/>
      <c r="B43" s="37">
        <v>7</v>
      </c>
      <c r="C43" s="36" t="s">
        <v>108</v>
      </c>
      <c r="D43" s="73" t="s">
        <v>179</v>
      </c>
      <c r="E43" s="80" t="s">
        <v>187</v>
      </c>
      <c r="F43" s="80" t="s">
        <v>187</v>
      </c>
      <c r="G43" s="80" t="s">
        <v>187</v>
      </c>
      <c r="H43" s="80">
        <v>0</v>
      </c>
      <c r="I43" s="281"/>
      <c r="J43" s="254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</row>
    <row r="44" spans="1:22" ht="12.5">
      <c r="A44" s="30"/>
      <c r="B44" s="38">
        <v>8</v>
      </c>
      <c r="C44" s="39" t="s">
        <v>109</v>
      </c>
      <c r="D44" s="75" t="s">
        <v>179</v>
      </c>
      <c r="E44" s="81" t="s">
        <v>187</v>
      </c>
      <c r="F44" s="81" t="s">
        <v>188</v>
      </c>
      <c r="G44" s="81" t="s">
        <v>187</v>
      </c>
      <c r="H44" s="80">
        <v>0</v>
      </c>
      <c r="I44" s="264"/>
      <c r="J44" s="255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</row>
    <row r="45" spans="1:22" ht="12.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</row>
    <row r="46" spans="1:22" ht="12.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</row>
    <row r="47" spans="1:22" ht="12.5">
      <c r="A47" s="82"/>
      <c r="B47" s="82" t="s">
        <v>190</v>
      </c>
      <c r="C47" s="24"/>
      <c r="D47" s="24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</row>
    <row r="48" spans="1:22" ht="13">
      <c r="A48" s="25">
        <f>COUNTA(D51:H58)</f>
        <v>40</v>
      </c>
      <c r="B48" s="262" t="s">
        <v>94</v>
      </c>
      <c r="C48" s="263"/>
      <c r="D48" s="265" t="s">
        <v>170</v>
      </c>
      <c r="E48" s="251" t="s">
        <v>191</v>
      </c>
      <c r="F48" s="277"/>
      <c r="G48" s="277"/>
      <c r="H48" s="252"/>
      <c r="I48" s="278" t="s">
        <v>97</v>
      </c>
      <c r="J48" s="263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</row>
    <row r="49" spans="1:22" ht="13">
      <c r="A49" s="25">
        <v>40</v>
      </c>
      <c r="B49" s="264"/>
      <c r="C49" s="255"/>
      <c r="D49" s="258"/>
      <c r="E49" s="76" t="s">
        <v>172</v>
      </c>
      <c r="F49" s="76" t="s">
        <v>173</v>
      </c>
      <c r="G49" s="76" t="s">
        <v>174</v>
      </c>
      <c r="H49" s="76" t="s">
        <v>183</v>
      </c>
      <c r="I49" s="264"/>
      <c r="J49" s="255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</row>
    <row r="50" spans="1:22" ht="12.5">
      <c r="A50" s="28"/>
      <c r="B50" s="268" t="s">
        <v>98</v>
      </c>
      <c r="C50" s="255"/>
      <c r="D50" s="57" t="s">
        <v>99</v>
      </c>
      <c r="E50" s="57" t="s">
        <v>100</v>
      </c>
      <c r="F50" s="57" t="s">
        <v>101</v>
      </c>
      <c r="G50" s="57" t="s">
        <v>176</v>
      </c>
      <c r="H50" s="57" t="s">
        <v>177</v>
      </c>
      <c r="I50" s="279" t="s">
        <v>178</v>
      </c>
      <c r="J50" s="255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</row>
    <row r="51" spans="1:22" ht="12.5">
      <c r="A51" s="30"/>
      <c r="B51" s="31">
        <v>1</v>
      </c>
      <c r="C51" s="32" t="s">
        <v>102</v>
      </c>
      <c r="D51" s="73" t="s">
        <v>179</v>
      </c>
      <c r="E51" s="80" t="s">
        <v>192</v>
      </c>
      <c r="F51" s="80" t="s">
        <v>192</v>
      </c>
      <c r="G51" s="80" t="s">
        <v>192</v>
      </c>
      <c r="H51" s="80">
        <v>0</v>
      </c>
      <c r="I51" s="282"/>
      <c r="J51" s="263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ht="12.5">
      <c r="A52" s="30"/>
      <c r="B52" s="35">
        <v>2</v>
      </c>
      <c r="C52" s="36" t="s">
        <v>103</v>
      </c>
      <c r="D52" s="73" t="s">
        <v>179</v>
      </c>
      <c r="E52" s="80" t="s">
        <v>192</v>
      </c>
      <c r="F52" s="80" t="s">
        <v>192</v>
      </c>
      <c r="G52" s="80" t="s">
        <v>192</v>
      </c>
      <c r="H52" s="80">
        <v>0</v>
      </c>
      <c r="I52" s="281"/>
      <c r="J52" s="254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2.5">
      <c r="A53" s="30"/>
      <c r="B53" s="35">
        <v>3</v>
      </c>
      <c r="C53" s="36" t="s">
        <v>104</v>
      </c>
      <c r="D53" s="73" t="s">
        <v>179</v>
      </c>
      <c r="E53" s="80" t="s">
        <v>193</v>
      </c>
      <c r="F53" s="80" t="s">
        <v>192</v>
      </c>
      <c r="G53" s="80" t="s">
        <v>192</v>
      </c>
      <c r="H53" s="80">
        <v>0</v>
      </c>
      <c r="I53" s="281"/>
      <c r="J53" s="254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</row>
    <row r="54" spans="1:22" ht="12.5">
      <c r="A54" s="30"/>
      <c r="B54" s="37">
        <v>4</v>
      </c>
      <c r="C54" s="36" t="s">
        <v>105</v>
      </c>
      <c r="D54" s="73" t="s">
        <v>179</v>
      </c>
      <c r="E54" s="80" t="s">
        <v>192</v>
      </c>
      <c r="F54" s="80" t="s">
        <v>193</v>
      </c>
      <c r="G54" s="80" t="s">
        <v>192</v>
      </c>
      <c r="H54" s="80">
        <v>0</v>
      </c>
      <c r="I54" s="281"/>
      <c r="J54" s="254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</row>
    <row r="55" spans="1:22" ht="12.5">
      <c r="A55" s="30"/>
      <c r="B55" s="37">
        <v>5</v>
      </c>
      <c r="C55" s="36" t="s">
        <v>106</v>
      </c>
      <c r="D55" s="73" t="s">
        <v>179</v>
      </c>
      <c r="E55" s="80" t="s">
        <v>192</v>
      </c>
      <c r="F55" s="80" t="s">
        <v>193</v>
      </c>
      <c r="G55" s="80" t="s">
        <v>194</v>
      </c>
      <c r="H55" s="80">
        <v>0</v>
      </c>
      <c r="I55" s="281"/>
      <c r="J55" s="254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</row>
    <row r="56" spans="1:22" ht="12.5">
      <c r="A56" s="30"/>
      <c r="B56" s="37">
        <v>6</v>
      </c>
      <c r="C56" s="36" t="s">
        <v>107</v>
      </c>
      <c r="D56" s="73" t="s">
        <v>179</v>
      </c>
      <c r="E56" s="80" t="s">
        <v>192</v>
      </c>
      <c r="F56" s="80" t="s">
        <v>192</v>
      </c>
      <c r="G56" s="80" t="s">
        <v>192</v>
      </c>
      <c r="H56" s="80">
        <v>0</v>
      </c>
      <c r="I56" s="281"/>
      <c r="J56" s="254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</row>
    <row r="57" spans="1:22" ht="12.5">
      <c r="A57" s="30"/>
      <c r="B57" s="37">
        <v>7</v>
      </c>
      <c r="C57" s="36" t="s">
        <v>108</v>
      </c>
      <c r="D57" s="73" t="s">
        <v>179</v>
      </c>
      <c r="E57" s="80" t="s">
        <v>192</v>
      </c>
      <c r="F57" s="80" t="s">
        <v>192</v>
      </c>
      <c r="G57" s="80" t="s">
        <v>192</v>
      </c>
      <c r="H57" s="80">
        <v>0</v>
      </c>
      <c r="I57" s="281"/>
      <c r="J57" s="254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</row>
    <row r="58" spans="1:22" ht="12.5">
      <c r="A58" s="30"/>
      <c r="B58" s="38">
        <v>8</v>
      </c>
      <c r="C58" s="39" t="s">
        <v>109</v>
      </c>
      <c r="D58" s="75" t="s">
        <v>179</v>
      </c>
      <c r="E58" s="81" t="s">
        <v>192</v>
      </c>
      <c r="F58" s="81" t="s">
        <v>192</v>
      </c>
      <c r="G58" s="81" t="s">
        <v>192</v>
      </c>
      <c r="H58" s="80">
        <v>0</v>
      </c>
      <c r="I58" s="264"/>
      <c r="J58" s="255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</row>
    <row r="59" spans="1:22" ht="12.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</row>
    <row r="60" spans="1:22" ht="12.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</row>
    <row r="61" spans="1:22" ht="12.5">
      <c r="A61" s="21"/>
      <c r="B61" s="23" t="s">
        <v>195</v>
      </c>
      <c r="C61" s="23"/>
      <c r="D61" s="23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</row>
    <row r="62" spans="1:22" ht="26">
      <c r="A62" s="83">
        <f>COUNTA(D64:E71)</f>
        <v>16</v>
      </c>
      <c r="B62" s="283" t="s">
        <v>196</v>
      </c>
      <c r="C62" s="255"/>
      <c r="D62" s="84" t="s">
        <v>170</v>
      </c>
      <c r="E62" s="84" t="s">
        <v>197</v>
      </c>
      <c r="F62" s="69" t="s">
        <v>97</v>
      </c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</row>
    <row r="63" spans="1:22" ht="12.5">
      <c r="A63" s="28">
        <v>16</v>
      </c>
      <c r="B63" s="268" t="s">
        <v>98</v>
      </c>
      <c r="C63" s="255"/>
      <c r="D63" s="57" t="s">
        <v>99</v>
      </c>
      <c r="E63" s="57" t="s">
        <v>100</v>
      </c>
      <c r="F63" s="70" t="s">
        <v>101</v>
      </c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</row>
    <row r="64" spans="1:22" ht="12.5">
      <c r="A64" s="30"/>
      <c r="B64" s="31">
        <v>1</v>
      </c>
      <c r="C64" s="32" t="s">
        <v>102</v>
      </c>
      <c r="D64" s="73" t="s">
        <v>179</v>
      </c>
      <c r="E64" s="80">
        <v>3</v>
      </c>
      <c r="F64" s="284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</row>
    <row r="65" spans="1:22" ht="12.5">
      <c r="A65" s="30"/>
      <c r="B65" s="35">
        <v>2</v>
      </c>
      <c r="C65" s="36" t="s">
        <v>103</v>
      </c>
      <c r="D65" s="73" t="s">
        <v>179</v>
      </c>
      <c r="E65" s="80">
        <v>3</v>
      </c>
      <c r="F65" s="285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</row>
    <row r="66" spans="1:22" ht="12.5">
      <c r="A66" s="30"/>
      <c r="B66" s="35">
        <v>3</v>
      </c>
      <c r="C66" s="36" t="s">
        <v>104</v>
      </c>
      <c r="D66" s="73" t="s">
        <v>179</v>
      </c>
      <c r="E66" s="80">
        <v>3</v>
      </c>
      <c r="F66" s="285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</row>
    <row r="67" spans="1:22" ht="12.5">
      <c r="A67" s="30"/>
      <c r="B67" s="37">
        <v>4</v>
      </c>
      <c r="C67" s="36" t="s">
        <v>105</v>
      </c>
      <c r="D67" s="73" t="s">
        <v>179</v>
      </c>
      <c r="E67" s="80">
        <v>3</v>
      </c>
      <c r="F67" s="285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</row>
    <row r="68" spans="1:22" ht="12.5">
      <c r="A68" s="30"/>
      <c r="B68" s="37">
        <v>5</v>
      </c>
      <c r="C68" s="36" t="s">
        <v>106</v>
      </c>
      <c r="D68" s="73" t="s">
        <v>179</v>
      </c>
      <c r="E68" s="80">
        <v>5</v>
      </c>
      <c r="F68" s="285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</row>
    <row r="69" spans="1:22" ht="12.5">
      <c r="A69" s="30"/>
      <c r="B69" s="37">
        <v>6</v>
      </c>
      <c r="C69" s="36" t="s">
        <v>107</v>
      </c>
      <c r="D69" s="73" t="s">
        <v>179</v>
      </c>
      <c r="E69" s="80">
        <v>4</v>
      </c>
      <c r="F69" s="285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</row>
    <row r="70" spans="1:22" ht="12.5">
      <c r="A70" s="30"/>
      <c r="B70" s="37">
        <v>7</v>
      </c>
      <c r="C70" s="36" t="s">
        <v>108</v>
      </c>
      <c r="D70" s="73" t="s">
        <v>179</v>
      </c>
      <c r="E70" s="80">
        <v>5</v>
      </c>
      <c r="F70" s="285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</row>
    <row r="71" spans="1:22" ht="12.5">
      <c r="A71" s="30"/>
      <c r="B71" s="38">
        <v>8</v>
      </c>
      <c r="C71" s="39" t="s">
        <v>109</v>
      </c>
      <c r="D71" s="75" t="s">
        <v>179</v>
      </c>
      <c r="E71" s="81">
        <v>2</v>
      </c>
      <c r="F71" s="285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</row>
    <row r="72" spans="1:22" ht="13">
      <c r="A72" s="40"/>
      <c r="B72" s="261" t="s">
        <v>198</v>
      </c>
      <c r="C72" s="277"/>
      <c r="D72" s="252"/>
      <c r="E72" s="42">
        <f>SUM(E64:E71)</f>
        <v>28</v>
      </c>
      <c r="F72" s="25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</row>
    <row r="73" spans="1:22" ht="12.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</row>
    <row r="74" spans="1:22" ht="12.5">
      <c r="A74" s="21"/>
      <c r="B74" s="23" t="s">
        <v>199</v>
      </c>
      <c r="C74" s="23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</row>
    <row r="75" spans="1:22" ht="13">
      <c r="A75" s="83">
        <f>COUNTA(D78:D81)</f>
        <v>4</v>
      </c>
      <c r="B75" s="286" t="s">
        <v>94</v>
      </c>
      <c r="C75" s="263"/>
      <c r="D75" s="287" t="s">
        <v>200</v>
      </c>
      <c r="E75" s="288" t="s">
        <v>97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</row>
    <row r="76" spans="1:22" ht="13">
      <c r="A76" s="83">
        <v>4</v>
      </c>
      <c r="B76" s="264"/>
      <c r="C76" s="255"/>
      <c r="D76" s="258"/>
      <c r="E76" s="25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</row>
    <row r="77" spans="1:22" ht="12.5">
      <c r="A77" s="28"/>
      <c r="B77" s="260" t="s">
        <v>98</v>
      </c>
      <c r="C77" s="252"/>
      <c r="D77" s="29" t="s">
        <v>99</v>
      </c>
      <c r="E77" s="58" t="s">
        <v>100</v>
      </c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</row>
    <row r="78" spans="1:22" ht="12.5">
      <c r="A78" s="85"/>
      <c r="B78" s="85">
        <v>1</v>
      </c>
      <c r="C78" s="86" t="s">
        <v>201</v>
      </c>
      <c r="D78" s="87">
        <v>0</v>
      </c>
      <c r="E78" s="289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</row>
    <row r="79" spans="1:22" ht="12.5">
      <c r="A79" s="85"/>
      <c r="B79" s="85">
        <v>2</v>
      </c>
      <c r="C79" s="86" t="s">
        <v>202</v>
      </c>
      <c r="D79" s="88">
        <v>1</v>
      </c>
      <c r="E79" s="285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</row>
    <row r="80" spans="1:22" ht="12.5">
      <c r="A80" s="85"/>
      <c r="B80" s="85">
        <v>3</v>
      </c>
      <c r="C80" s="86" t="s">
        <v>203</v>
      </c>
      <c r="D80" s="88">
        <v>11</v>
      </c>
      <c r="E80" s="285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</row>
    <row r="81" spans="1:22" ht="12.5">
      <c r="A81" s="85"/>
      <c r="B81" s="85">
        <v>4</v>
      </c>
      <c r="C81" s="89" t="s">
        <v>204</v>
      </c>
      <c r="D81" s="90">
        <v>3</v>
      </c>
      <c r="E81" s="285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</row>
    <row r="82" spans="1:22" ht="13">
      <c r="A82" s="40"/>
      <c r="B82" s="261" t="s">
        <v>198</v>
      </c>
      <c r="C82" s="252"/>
      <c r="D82" s="91">
        <f>SUM(D78:D81)</f>
        <v>15</v>
      </c>
      <c r="E82" s="25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</row>
    <row r="83" spans="1:22" ht="12.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</row>
    <row r="84" spans="1:22" ht="12.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</row>
    <row r="85" spans="1:22" ht="12.5">
      <c r="A85" s="21"/>
      <c r="B85" s="23" t="s">
        <v>205</v>
      </c>
      <c r="C85" s="23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</row>
    <row r="86" spans="1:22" ht="13">
      <c r="A86" s="40">
        <f>COUNTA(D88:D96)</f>
        <v>9</v>
      </c>
      <c r="B86" s="261" t="s">
        <v>206</v>
      </c>
      <c r="C86" s="252"/>
      <c r="D86" s="43" t="s">
        <v>200</v>
      </c>
      <c r="E86" s="92" t="s">
        <v>97</v>
      </c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</row>
    <row r="87" spans="1:22" ht="12.5">
      <c r="A87" s="28">
        <v>9</v>
      </c>
      <c r="B87" s="268" t="s">
        <v>98</v>
      </c>
      <c r="C87" s="255"/>
      <c r="D87" s="57" t="s">
        <v>99</v>
      </c>
      <c r="E87" s="70" t="s">
        <v>100</v>
      </c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</row>
    <row r="88" spans="1:22" ht="12.5">
      <c r="A88" s="85"/>
      <c r="B88" s="85">
        <v>1</v>
      </c>
      <c r="C88" s="93" t="s">
        <v>207</v>
      </c>
      <c r="D88" s="87">
        <v>0</v>
      </c>
      <c r="E88" s="289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</row>
    <row r="89" spans="1:22" ht="12.5">
      <c r="A89" s="85"/>
      <c r="B89" s="85">
        <v>2</v>
      </c>
      <c r="C89" s="93" t="s">
        <v>208</v>
      </c>
      <c r="D89" s="94">
        <v>0</v>
      </c>
      <c r="E89" s="285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</row>
    <row r="90" spans="1:22" ht="12.5">
      <c r="A90" s="85"/>
      <c r="B90" s="85">
        <v>3</v>
      </c>
      <c r="C90" s="93" t="s">
        <v>209</v>
      </c>
      <c r="D90" s="88">
        <v>2</v>
      </c>
      <c r="E90" s="285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</row>
    <row r="91" spans="1:22" ht="12.5">
      <c r="A91" s="85"/>
      <c r="B91" s="85">
        <v>4</v>
      </c>
      <c r="C91" s="93" t="s">
        <v>210</v>
      </c>
      <c r="D91" s="94">
        <v>0</v>
      </c>
      <c r="E91" s="285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</row>
    <row r="92" spans="1:22" ht="12.5">
      <c r="A92" s="85"/>
      <c r="B92" s="85">
        <v>5</v>
      </c>
      <c r="C92" s="93" t="s">
        <v>211</v>
      </c>
      <c r="D92" s="94">
        <v>0</v>
      </c>
      <c r="E92" s="285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</row>
    <row r="93" spans="1:22" ht="12.5">
      <c r="A93" s="85"/>
      <c r="B93" s="85">
        <v>6</v>
      </c>
      <c r="C93" s="93" t="s">
        <v>212</v>
      </c>
      <c r="D93" s="94">
        <v>0</v>
      </c>
      <c r="E93" s="285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</row>
    <row r="94" spans="1:22" ht="12.5">
      <c r="A94" s="85"/>
      <c r="B94" s="85">
        <v>7</v>
      </c>
      <c r="C94" s="93" t="s">
        <v>193</v>
      </c>
      <c r="D94" s="88">
        <v>11</v>
      </c>
      <c r="E94" s="285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12.5">
      <c r="A95" s="85"/>
      <c r="B95" s="85">
        <v>8</v>
      </c>
      <c r="C95" s="93" t="s">
        <v>194</v>
      </c>
      <c r="D95" s="88">
        <v>2</v>
      </c>
      <c r="E95" s="285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</row>
    <row r="96" spans="1:22" ht="12.5">
      <c r="A96" s="85"/>
      <c r="B96" s="85">
        <v>9</v>
      </c>
      <c r="C96" s="95" t="s">
        <v>213</v>
      </c>
      <c r="D96" s="96">
        <v>0</v>
      </c>
      <c r="E96" s="285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</row>
    <row r="97" spans="1:22" ht="13">
      <c r="A97" s="40"/>
      <c r="B97" s="261" t="s">
        <v>110</v>
      </c>
      <c r="C97" s="252"/>
      <c r="D97" s="91">
        <f>SUM(D88:D96)</f>
        <v>15</v>
      </c>
      <c r="E97" s="25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</row>
    <row r="98" spans="1:22" ht="12.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</row>
    <row r="99" spans="1:22" ht="12.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</row>
    <row r="100" spans="1:22" ht="12.5">
      <c r="A100" s="21"/>
      <c r="B100" s="23" t="s">
        <v>214</v>
      </c>
      <c r="C100" s="2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</row>
    <row r="101" spans="1:22" ht="13">
      <c r="A101" s="40">
        <f>COUNTA(D104:D105,D107:D108)</f>
        <v>4</v>
      </c>
      <c r="B101" s="261" t="s">
        <v>206</v>
      </c>
      <c r="C101" s="252"/>
      <c r="D101" s="43" t="s">
        <v>200</v>
      </c>
      <c r="E101" s="56" t="s">
        <v>97</v>
      </c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</row>
    <row r="102" spans="1:22" ht="12.5">
      <c r="A102" s="28">
        <v>4</v>
      </c>
      <c r="B102" s="260" t="s">
        <v>98</v>
      </c>
      <c r="C102" s="252"/>
      <c r="D102" s="29" t="s">
        <v>99</v>
      </c>
      <c r="E102" s="58" t="s">
        <v>100</v>
      </c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</row>
    <row r="103" spans="1:22" ht="13">
      <c r="A103" s="97"/>
      <c r="B103" s="98" t="s">
        <v>215</v>
      </c>
      <c r="C103" s="99"/>
      <c r="D103" s="100">
        <f>SUM(D104:D105)</f>
        <v>15</v>
      </c>
      <c r="E103" s="272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</row>
    <row r="104" spans="1:22" ht="12.5">
      <c r="A104" s="101"/>
      <c r="B104" s="102"/>
      <c r="C104" s="103" t="s">
        <v>186</v>
      </c>
      <c r="D104" s="104">
        <v>7</v>
      </c>
      <c r="E104" s="254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</row>
    <row r="105" spans="1:22" ht="12.5">
      <c r="A105" s="101"/>
      <c r="B105" s="102"/>
      <c r="C105" s="103" t="s">
        <v>188</v>
      </c>
      <c r="D105" s="104">
        <v>8</v>
      </c>
      <c r="E105" s="254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</row>
    <row r="106" spans="1:22" ht="13">
      <c r="A106" s="105"/>
      <c r="B106" s="106" t="s">
        <v>216</v>
      </c>
      <c r="C106" s="107"/>
      <c r="D106" s="100">
        <f>SUM(D107:D108)</f>
        <v>39</v>
      </c>
      <c r="E106" s="254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</row>
    <row r="107" spans="1:22" ht="12.5">
      <c r="A107" s="101"/>
      <c r="B107" s="102"/>
      <c r="C107" s="103" t="s">
        <v>186</v>
      </c>
      <c r="D107" s="104">
        <v>20</v>
      </c>
      <c r="E107" s="254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</row>
    <row r="108" spans="1:22" ht="12.5">
      <c r="A108" s="101"/>
      <c r="B108" s="108"/>
      <c r="C108" s="109" t="s">
        <v>188</v>
      </c>
      <c r="D108" s="110">
        <v>19</v>
      </c>
      <c r="E108" s="254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</row>
    <row r="109" spans="1:22" ht="13">
      <c r="A109" s="40"/>
      <c r="B109" s="261" t="s">
        <v>110</v>
      </c>
      <c r="C109" s="252"/>
      <c r="D109" s="91">
        <f>D103+D106</f>
        <v>54</v>
      </c>
      <c r="E109" s="255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</row>
    <row r="110" spans="1:22" ht="12.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</row>
    <row r="111" spans="1:22" ht="12.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</row>
    <row r="112" spans="1:22" ht="12.5">
      <c r="A112" s="21"/>
      <c r="B112" s="249" t="s">
        <v>217</v>
      </c>
      <c r="C112" s="250"/>
      <c r="D112" s="250"/>
      <c r="E112" s="250"/>
      <c r="F112" s="250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</row>
    <row r="113" spans="1:22" ht="28">
      <c r="A113" s="111">
        <f>COUNTA(D115:G122)</f>
        <v>32</v>
      </c>
      <c r="B113" s="271" t="s">
        <v>94</v>
      </c>
      <c r="C113" s="252"/>
      <c r="D113" s="112" t="s">
        <v>218</v>
      </c>
      <c r="E113" s="112" t="s">
        <v>219</v>
      </c>
      <c r="F113" s="112" t="s">
        <v>220</v>
      </c>
      <c r="G113" s="112" t="s">
        <v>221</v>
      </c>
      <c r="H113" s="113" t="s">
        <v>97</v>
      </c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</row>
    <row r="114" spans="1:22" ht="12.5">
      <c r="A114" s="28">
        <v>32</v>
      </c>
      <c r="B114" s="268" t="s">
        <v>98</v>
      </c>
      <c r="C114" s="255"/>
      <c r="D114" s="57" t="s">
        <v>99</v>
      </c>
      <c r="E114" s="57" t="s">
        <v>100</v>
      </c>
      <c r="F114" s="57" t="s">
        <v>101</v>
      </c>
      <c r="G114" s="57" t="s">
        <v>176</v>
      </c>
      <c r="H114" s="70" t="s">
        <v>177</v>
      </c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</row>
    <row r="115" spans="1:22" ht="14.5">
      <c r="A115" s="85"/>
      <c r="B115" s="31">
        <v>1</v>
      </c>
      <c r="C115" s="32" t="s">
        <v>102</v>
      </c>
      <c r="D115" s="114">
        <v>1</v>
      </c>
      <c r="E115" s="115">
        <v>0</v>
      </c>
      <c r="F115" s="116">
        <v>10</v>
      </c>
      <c r="G115" s="116">
        <v>1</v>
      </c>
      <c r="H115" s="273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</row>
    <row r="116" spans="1:22" ht="14.5">
      <c r="A116" s="85"/>
      <c r="B116" s="35">
        <v>2</v>
      </c>
      <c r="C116" s="36" t="s">
        <v>103</v>
      </c>
      <c r="D116" s="117">
        <v>1</v>
      </c>
      <c r="E116" s="118">
        <v>0</v>
      </c>
      <c r="F116" s="119">
        <v>10</v>
      </c>
      <c r="G116" s="119">
        <v>1</v>
      </c>
      <c r="H116" s="254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</row>
    <row r="117" spans="1:22" ht="14.5">
      <c r="A117" s="85"/>
      <c r="B117" s="35">
        <v>3</v>
      </c>
      <c r="C117" s="36" t="s">
        <v>104</v>
      </c>
      <c r="D117" s="88">
        <v>1</v>
      </c>
      <c r="E117" s="120">
        <v>0</v>
      </c>
      <c r="F117" s="119">
        <v>10</v>
      </c>
      <c r="G117" s="119">
        <v>1</v>
      </c>
      <c r="H117" s="254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</row>
    <row r="118" spans="1:22" ht="12.5">
      <c r="A118" s="85"/>
      <c r="B118" s="37">
        <v>4</v>
      </c>
      <c r="C118" s="36" t="s">
        <v>105</v>
      </c>
      <c r="D118" s="88">
        <v>1</v>
      </c>
      <c r="E118" s="119">
        <v>1</v>
      </c>
      <c r="F118" s="119">
        <v>10</v>
      </c>
      <c r="G118" s="119">
        <v>1</v>
      </c>
      <c r="H118" s="254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</row>
    <row r="119" spans="1:22" ht="14.5">
      <c r="A119" s="85"/>
      <c r="B119" s="37">
        <v>5</v>
      </c>
      <c r="C119" s="36" t="s">
        <v>106</v>
      </c>
      <c r="D119" s="88">
        <v>1</v>
      </c>
      <c r="E119" s="120">
        <v>0</v>
      </c>
      <c r="F119" s="119">
        <v>10</v>
      </c>
      <c r="G119" s="119">
        <v>1</v>
      </c>
      <c r="H119" s="254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</row>
    <row r="120" spans="1:22" ht="14.5">
      <c r="A120" s="85"/>
      <c r="B120" s="37">
        <v>6</v>
      </c>
      <c r="C120" s="36" t="s">
        <v>107</v>
      </c>
      <c r="D120" s="88">
        <v>1</v>
      </c>
      <c r="E120" s="120">
        <v>0</v>
      </c>
      <c r="F120" s="119">
        <v>10</v>
      </c>
      <c r="G120" s="119">
        <v>1</v>
      </c>
      <c r="H120" s="254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</row>
    <row r="121" spans="1:22" ht="14.5">
      <c r="A121" s="85"/>
      <c r="B121" s="37">
        <v>7</v>
      </c>
      <c r="C121" s="36" t="s">
        <v>108</v>
      </c>
      <c r="D121" s="88">
        <v>1</v>
      </c>
      <c r="E121" s="120">
        <v>0</v>
      </c>
      <c r="F121" s="119">
        <v>10</v>
      </c>
      <c r="G121" s="119">
        <v>1</v>
      </c>
      <c r="H121" s="254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</row>
    <row r="122" spans="1:22" ht="14.5">
      <c r="A122" s="85"/>
      <c r="B122" s="38">
        <v>8</v>
      </c>
      <c r="C122" s="39" t="s">
        <v>109</v>
      </c>
      <c r="D122" s="90">
        <v>1</v>
      </c>
      <c r="E122" s="121">
        <v>0</v>
      </c>
      <c r="F122" s="122">
        <v>10</v>
      </c>
      <c r="G122" s="122">
        <v>1</v>
      </c>
      <c r="H122" s="254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</row>
    <row r="123" spans="1:22" ht="14">
      <c r="A123" s="123"/>
      <c r="B123" s="270" t="s">
        <v>110</v>
      </c>
      <c r="C123" s="252"/>
      <c r="D123" s="124">
        <f t="shared" ref="D123:G123" si="0">SUM(D115:D122)</f>
        <v>8</v>
      </c>
      <c r="E123" s="124">
        <f t="shared" si="0"/>
        <v>1</v>
      </c>
      <c r="F123" s="124">
        <f t="shared" si="0"/>
        <v>80</v>
      </c>
      <c r="G123" s="124">
        <f t="shared" si="0"/>
        <v>8</v>
      </c>
      <c r="H123" s="255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</row>
    <row r="124" spans="1:22" ht="12.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</row>
    <row r="125" spans="1:22" ht="12.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</row>
    <row r="126" spans="1:22" ht="14.5">
      <c r="A126" s="125"/>
      <c r="B126" s="126" t="s">
        <v>222</v>
      </c>
      <c r="C126" s="126"/>
      <c r="D126" s="126"/>
      <c r="E126" s="126"/>
      <c r="F126" s="127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</row>
    <row r="127" spans="1:22" ht="56">
      <c r="A127" s="111">
        <f>COUNTA(D129:G135)</f>
        <v>28</v>
      </c>
      <c r="B127" s="271" t="s">
        <v>223</v>
      </c>
      <c r="C127" s="252"/>
      <c r="D127" s="112" t="s">
        <v>224</v>
      </c>
      <c r="E127" s="112" t="s">
        <v>225</v>
      </c>
      <c r="F127" s="112" t="s">
        <v>226</v>
      </c>
      <c r="G127" s="112" t="s">
        <v>227</v>
      </c>
      <c r="H127" s="113" t="s">
        <v>97</v>
      </c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</row>
    <row r="128" spans="1:22" ht="12.5">
      <c r="A128" s="28">
        <v>28</v>
      </c>
      <c r="B128" s="260" t="s">
        <v>98</v>
      </c>
      <c r="C128" s="252"/>
      <c r="D128" s="29" t="s">
        <v>99</v>
      </c>
      <c r="E128" s="29" t="s">
        <v>100</v>
      </c>
      <c r="F128" s="29" t="s">
        <v>101</v>
      </c>
      <c r="G128" s="29" t="s">
        <v>176</v>
      </c>
      <c r="H128" s="70" t="s">
        <v>177</v>
      </c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</row>
    <row r="129" spans="1:22" ht="14.5">
      <c r="A129" s="85"/>
      <c r="B129" s="128">
        <v>1</v>
      </c>
      <c r="C129" s="129" t="s">
        <v>228</v>
      </c>
      <c r="D129" s="130">
        <v>8</v>
      </c>
      <c r="E129" s="131">
        <v>0</v>
      </c>
      <c r="F129" s="131">
        <v>0</v>
      </c>
      <c r="G129" s="115">
        <v>0</v>
      </c>
      <c r="H129" s="273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</row>
    <row r="130" spans="1:22" ht="14.5">
      <c r="A130" s="85"/>
      <c r="B130" s="128">
        <v>2</v>
      </c>
      <c r="C130" s="129" t="s">
        <v>229</v>
      </c>
      <c r="D130" s="132">
        <v>9</v>
      </c>
      <c r="E130" s="133">
        <v>0</v>
      </c>
      <c r="F130" s="133">
        <v>0</v>
      </c>
      <c r="G130" s="120">
        <v>0</v>
      </c>
      <c r="H130" s="254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</row>
    <row r="131" spans="1:22" ht="14.5">
      <c r="A131" s="85"/>
      <c r="B131" s="128">
        <v>3</v>
      </c>
      <c r="C131" s="129" t="s">
        <v>230</v>
      </c>
      <c r="D131" s="132">
        <v>1</v>
      </c>
      <c r="E131" s="133">
        <v>1</v>
      </c>
      <c r="F131" s="133">
        <v>0</v>
      </c>
      <c r="G131" s="120">
        <v>0</v>
      </c>
      <c r="H131" s="254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</row>
    <row r="132" spans="1:22" ht="14">
      <c r="A132" s="85"/>
      <c r="B132" s="128">
        <v>4</v>
      </c>
      <c r="C132" s="129" t="s">
        <v>231</v>
      </c>
      <c r="D132" s="117">
        <v>54</v>
      </c>
      <c r="E132" s="134">
        <v>15</v>
      </c>
      <c r="F132" s="134">
        <v>39</v>
      </c>
      <c r="G132" s="135">
        <v>0</v>
      </c>
      <c r="H132" s="254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</row>
    <row r="133" spans="1:22" ht="14">
      <c r="A133" s="85"/>
      <c r="B133" s="128">
        <v>5</v>
      </c>
      <c r="C133" s="129" t="s">
        <v>232</v>
      </c>
      <c r="D133" s="117">
        <v>58</v>
      </c>
      <c r="E133" s="134">
        <v>25</v>
      </c>
      <c r="F133" s="134">
        <v>33</v>
      </c>
      <c r="G133" s="135">
        <v>0</v>
      </c>
      <c r="H133" s="254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</row>
    <row r="134" spans="1:22" ht="14.5">
      <c r="A134" s="85"/>
      <c r="B134" s="128">
        <v>6</v>
      </c>
      <c r="C134" s="129" t="s">
        <v>233</v>
      </c>
      <c r="D134" s="132">
        <v>3</v>
      </c>
      <c r="E134" s="133">
        <v>0</v>
      </c>
      <c r="F134" s="133">
        <v>3</v>
      </c>
      <c r="G134" s="120">
        <v>0</v>
      </c>
      <c r="H134" s="254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</row>
    <row r="135" spans="1:22" ht="14.5">
      <c r="A135" s="85"/>
      <c r="B135" s="136">
        <v>7</v>
      </c>
      <c r="C135" s="137" t="s">
        <v>234</v>
      </c>
      <c r="D135" s="138">
        <v>4</v>
      </c>
      <c r="E135" s="139">
        <v>3</v>
      </c>
      <c r="F135" s="139">
        <v>1</v>
      </c>
      <c r="G135" s="121">
        <v>0</v>
      </c>
      <c r="H135" s="254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</row>
    <row r="136" spans="1:22" ht="14">
      <c r="A136" s="123"/>
      <c r="B136" s="270" t="s">
        <v>110</v>
      </c>
      <c r="C136" s="252"/>
      <c r="D136" s="42">
        <f t="shared" ref="D136:G136" si="1">SUM(D129:D135)</f>
        <v>137</v>
      </c>
      <c r="E136" s="42">
        <f t="shared" si="1"/>
        <v>44</v>
      </c>
      <c r="F136" s="42">
        <f t="shared" si="1"/>
        <v>76</v>
      </c>
      <c r="G136" s="42">
        <f t="shared" si="1"/>
        <v>0</v>
      </c>
      <c r="H136" s="255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</row>
    <row r="137" spans="1:22" ht="12.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</row>
    <row r="138" spans="1:22" ht="12.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</row>
    <row r="139" spans="1:22" ht="12.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</row>
    <row r="140" spans="1:22" ht="12.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</row>
    <row r="141" spans="1:22" ht="12.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</row>
    <row r="142" spans="1:22" ht="12.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</row>
    <row r="143" spans="1:22" ht="12.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</row>
    <row r="144" spans="1:22" ht="12.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</row>
    <row r="145" spans="1:22" ht="12.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</row>
    <row r="146" spans="1:22" ht="12.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</row>
    <row r="147" spans="1:22" ht="12.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</row>
    <row r="148" spans="1:22" ht="12.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</row>
    <row r="149" spans="1:22" ht="12.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</row>
    <row r="150" spans="1:22" ht="12.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</row>
    <row r="151" spans="1:22" ht="12.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</row>
    <row r="152" spans="1:22" ht="12.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</row>
    <row r="153" spans="1:22" ht="12.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</row>
    <row r="154" spans="1:22" ht="12.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</row>
    <row r="155" spans="1:22" ht="12.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</row>
    <row r="156" spans="1:22" ht="12.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</row>
    <row r="157" spans="1:22" ht="12.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</row>
    <row r="158" spans="1:22" ht="12.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</row>
    <row r="159" spans="1:22" ht="12.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</row>
    <row r="160" spans="1:22" ht="12.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</row>
    <row r="161" spans="1:22" ht="12.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</row>
    <row r="162" spans="1:22" ht="12.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</row>
    <row r="163" spans="1:22" ht="12.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</row>
    <row r="164" spans="1:22" ht="12.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</row>
    <row r="165" spans="1:22" ht="12.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</row>
    <row r="166" spans="1:22" ht="12.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</row>
    <row r="167" spans="1:22" ht="12.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</row>
    <row r="168" spans="1:22" ht="12.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</row>
    <row r="169" spans="1:22" ht="12.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</row>
    <row r="170" spans="1:22" ht="12.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</row>
    <row r="171" spans="1:22" ht="12.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</row>
    <row r="172" spans="1:22" ht="12.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</row>
    <row r="173" spans="1:22" ht="12.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</row>
    <row r="174" spans="1:22" ht="12.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</row>
    <row r="175" spans="1:22" ht="12.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</row>
    <row r="176" spans="1:22" ht="12.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</row>
    <row r="177" spans="1:22" ht="12.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</row>
    <row r="178" spans="1:22" ht="12.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</row>
    <row r="179" spans="1:22" ht="12.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</row>
    <row r="180" spans="1:22" ht="12.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</row>
    <row r="181" spans="1:22" ht="12.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</row>
    <row r="182" spans="1:22" ht="12.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</row>
    <row r="183" spans="1:22" ht="12.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</row>
    <row r="184" spans="1:22" ht="12.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</row>
    <row r="185" spans="1:22" ht="12.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</row>
    <row r="186" spans="1:22" ht="12.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</row>
    <row r="187" spans="1:22" ht="12.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ht="12.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</row>
    <row r="189" spans="1:22" ht="12.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</row>
    <row r="190" spans="1:22" ht="12.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</row>
    <row r="191" spans="1:22" ht="12.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</row>
    <row r="192" spans="1:22" ht="12.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</row>
    <row r="193" spans="1:22" ht="12.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</row>
    <row r="194" spans="1:22" ht="12.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</row>
    <row r="195" spans="1:22" ht="12.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</row>
    <row r="196" spans="1:22" ht="12.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</row>
    <row r="197" spans="1:22" ht="12.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</row>
    <row r="198" spans="1:22" ht="12.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</row>
    <row r="199" spans="1:22" ht="12.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</row>
    <row r="200" spans="1:22" ht="12.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</row>
    <row r="201" spans="1:22" ht="12.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</row>
    <row r="202" spans="1:22" ht="12.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</row>
    <row r="203" spans="1:22" ht="12.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</row>
    <row r="204" spans="1:22" ht="12.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</row>
    <row r="205" spans="1:22" ht="12.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</row>
    <row r="206" spans="1:22" ht="12.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</row>
    <row r="207" spans="1:22" ht="12.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</row>
    <row r="208" spans="1:22" ht="12.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</row>
    <row r="209" spans="1:22" ht="12.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</row>
    <row r="210" spans="1:22" ht="12.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</row>
    <row r="211" spans="1:22" ht="12.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</row>
    <row r="212" spans="1:22" ht="12.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</row>
    <row r="213" spans="1:22" ht="12.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</row>
    <row r="214" spans="1:22" ht="12.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</row>
    <row r="215" spans="1:22" ht="12.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</row>
    <row r="216" spans="1:22" ht="12.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</row>
    <row r="217" spans="1:22" ht="12.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</row>
    <row r="218" spans="1:22" ht="12.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</row>
    <row r="219" spans="1:22" ht="12.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</row>
    <row r="220" spans="1:22" ht="12.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</row>
    <row r="221" spans="1:22" ht="12.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</row>
    <row r="222" spans="1:22" ht="12.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</row>
    <row r="223" spans="1:22" ht="12.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</row>
    <row r="224" spans="1:22" ht="12.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</row>
    <row r="225" spans="1:22" ht="12.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</row>
    <row r="226" spans="1:22" ht="12.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</row>
    <row r="227" spans="1:22" ht="12.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</row>
    <row r="228" spans="1:22" ht="12.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</row>
    <row r="229" spans="1:22" ht="12.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</row>
    <row r="230" spans="1:22" ht="12.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</row>
    <row r="231" spans="1:22" ht="12.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</row>
    <row r="232" spans="1:22" ht="12.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</row>
    <row r="233" spans="1:22" ht="12.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</row>
    <row r="234" spans="1:22" ht="12.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</row>
    <row r="235" spans="1:22" ht="12.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</row>
    <row r="236" spans="1:22" ht="12.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</row>
    <row r="237" spans="1:22" ht="12.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</row>
    <row r="238" spans="1:22" ht="12.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</row>
    <row r="239" spans="1:22" ht="12.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</row>
    <row r="240" spans="1:22" ht="12.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</row>
    <row r="241" spans="1:22" ht="12.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</row>
    <row r="242" spans="1:22" ht="12.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</row>
    <row r="243" spans="1:22" ht="12.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</row>
    <row r="244" spans="1:22" ht="12.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</row>
    <row r="245" spans="1:22" ht="12.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</row>
    <row r="246" spans="1:22" ht="12.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</row>
    <row r="247" spans="1:22" ht="12.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</row>
    <row r="248" spans="1:22" ht="12.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</row>
    <row r="249" spans="1:22" ht="12.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</row>
    <row r="250" spans="1:22" ht="12.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</row>
    <row r="251" spans="1:22" ht="12.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</row>
    <row r="252" spans="1:22" ht="12.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</row>
    <row r="253" spans="1:22" ht="12.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</row>
    <row r="254" spans="1:22" ht="12.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</row>
    <row r="255" spans="1:22" ht="12.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</row>
    <row r="256" spans="1:22" ht="12.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</row>
    <row r="257" spans="1:22" ht="12.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</row>
    <row r="258" spans="1:22" ht="12.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</row>
    <row r="259" spans="1:22" ht="12.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</row>
    <row r="260" spans="1:22" ht="12.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</row>
    <row r="261" spans="1:22" ht="12.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</row>
    <row r="262" spans="1:22" ht="12.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</row>
    <row r="263" spans="1:22" ht="12.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</row>
    <row r="264" spans="1:22" ht="12.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</row>
    <row r="265" spans="1:22" ht="12.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</row>
    <row r="266" spans="1:22" ht="12.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</row>
    <row r="267" spans="1:22" ht="12.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</row>
    <row r="268" spans="1:22" ht="12.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</row>
    <row r="269" spans="1:22" ht="12.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</row>
    <row r="270" spans="1:22" ht="12.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</row>
    <row r="271" spans="1:22" ht="12.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</row>
    <row r="272" spans="1:22" ht="12.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</row>
    <row r="273" spans="1:22" ht="12.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</row>
    <row r="274" spans="1:22" ht="12.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</row>
    <row r="275" spans="1:22" ht="12.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</row>
    <row r="276" spans="1:22" ht="12.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</row>
    <row r="277" spans="1:22" ht="12.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</row>
    <row r="278" spans="1:22" ht="12.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</row>
    <row r="279" spans="1:22" ht="12.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</row>
    <row r="280" spans="1:22" ht="12.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</row>
    <row r="281" spans="1:22" ht="12.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</row>
    <row r="282" spans="1:22" ht="12.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</row>
    <row r="283" spans="1:22" ht="12.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</row>
    <row r="284" spans="1:22" ht="12.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</row>
    <row r="285" spans="1:22" ht="12.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</row>
    <row r="286" spans="1:22" ht="12.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</row>
    <row r="287" spans="1:22" ht="12.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</row>
    <row r="288" spans="1:22" ht="12.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</row>
    <row r="289" spans="1:22" ht="12.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</row>
    <row r="290" spans="1:22" ht="12.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</row>
    <row r="291" spans="1:22" ht="12.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</row>
    <row r="292" spans="1:22" ht="12.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</row>
    <row r="293" spans="1:22" ht="12.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</row>
    <row r="294" spans="1:22" ht="12.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</row>
    <row r="295" spans="1:22" ht="12.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</row>
    <row r="296" spans="1:22" ht="12.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</row>
    <row r="297" spans="1:22" ht="12.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</row>
    <row r="298" spans="1:22" ht="12.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</row>
    <row r="299" spans="1:22" ht="12.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</row>
    <row r="300" spans="1:22" ht="12.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</row>
    <row r="301" spans="1:22" ht="12.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</row>
    <row r="302" spans="1:22" ht="12.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</row>
    <row r="303" spans="1:22" ht="12.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</row>
    <row r="304" spans="1:22" ht="12.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</row>
    <row r="305" spans="1:22" ht="12.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</row>
    <row r="306" spans="1:22" ht="12.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</row>
    <row r="307" spans="1:22" ht="12.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</row>
    <row r="308" spans="1:22" ht="12.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</row>
    <row r="309" spans="1:22" ht="12.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</row>
    <row r="310" spans="1:22" ht="12.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</row>
    <row r="311" spans="1:22" ht="12.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</row>
    <row r="312" spans="1:22" ht="12.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</row>
    <row r="313" spans="1:22" ht="12.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</row>
    <row r="314" spans="1:22" ht="12.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</row>
    <row r="315" spans="1:22" ht="12.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</row>
    <row r="316" spans="1:22" ht="12.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</row>
    <row r="317" spans="1:22" ht="12.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</row>
    <row r="318" spans="1:22" ht="12.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</row>
    <row r="319" spans="1:22" ht="12.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</row>
    <row r="320" spans="1:22" ht="12.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</row>
    <row r="321" spans="1:22" ht="12.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</row>
    <row r="322" spans="1:22" ht="12.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</row>
    <row r="323" spans="1:22" ht="12.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</row>
    <row r="324" spans="1:22" ht="12.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</row>
    <row r="325" spans="1:22" ht="12.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</row>
    <row r="326" spans="1:22" ht="12.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</row>
    <row r="327" spans="1:22" ht="12.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</row>
    <row r="328" spans="1:22" ht="12.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</row>
    <row r="329" spans="1:22" ht="12.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</row>
    <row r="330" spans="1:22" ht="12.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</row>
    <row r="331" spans="1:22" ht="12.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</row>
    <row r="332" spans="1:22" ht="12.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</row>
    <row r="333" spans="1:22" ht="12.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</row>
    <row r="334" spans="1:22" ht="12.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</row>
    <row r="335" spans="1:22" ht="12.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</row>
    <row r="336" spans="1:22" ht="12.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</row>
    <row r="337" spans="1:22" ht="12.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</row>
    <row r="338" spans="1:22" ht="12.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</row>
    <row r="339" spans="1:22" ht="12.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</row>
    <row r="340" spans="1:22" ht="12.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</row>
    <row r="341" spans="1:22" ht="12.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</row>
    <row r="342" spans="1:22" ht="12.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</row>
    <row r="343" spans="1:22" ht="12.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</row>
    <row r="344" spans="1:22" ht="12.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</row>
    <row r="345" spans="1:22" ht="12.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</row>
    <row r="346" spans="1:22" ht="12.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</row>
    <row r="347" spans="1:22" ht="12.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</row>
    <row r="348" spans="1:22" ht="12.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</row>
    <row r="349" spans="1:22" ht="12.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</row>
    <row r="350" spans="1:22" ht="12.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</row>
    <row r="351" spans="1:22" ht="12.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</row>
    <row r="352" spans="1:22" ht="12.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</row>
    <row r="353" spans="1:22" ht="12.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</row>
    <row r="354" spans="1:22" ht="12.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</row>
    <row r="355" spans="1:22" ht="12.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</row>
    <row r="356" spans="1:22" ht="12.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</row>
    <row r="357" spans="1:22" ht="12.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</row>
    <row r="358" spans="1:22" ht="12.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</row>
    <row r="359" spans="1:22" ht="12.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</row>
    <row r="360" spans="1:22" ht="12.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</row>
    <row r="361" spans="1:22" ht="12.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</row>
    <row r="362" spans="1:22" ht="12.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</row>
    <row r="363" spans="1:22" ht="12.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</row>
    <row r="364" spans="1:22" ht="12.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</row>
    <row r="365" spans="1:22" ht="12.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</row>
    <row r="366" spans="1:22" ht="12.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</row>
    <row r="367" spans="1:22" ht="12.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</row>
    <row r="368" spans="1:22" ht="12.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</row>
    <row r="369" spans="1:22" ht="12.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</row>
    <row r="370" spans="1:22" ht="12.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</row>
    <row r="371" spans="1:22" ht="12.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</row>
    <row r="372" spans="1:22" ht="12.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</row>
    <row r="373" spans="1:22" ht="12.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</row>
    <row r="374" spans="1:22" ht="12.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</row>
    <row r="375" spans="1:22" ht="12.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</row>
    <row r="376" spans="1:22" ht="12.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</row>
    <row r="377" spans="1:22" ht="12.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</row>
    <row r="378" spans="1:22" ht="12.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</row>
    <row r="379" spans="1:22" ht="12.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</row>
    <row r="380" spans="1:22" ht="12.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</row>
    <row r="381" spans="1:22" ht="12.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</row>
    <row r="382" spans="1:22" ht="12.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</row>
    <row r="383" spans="1:22" ht="12.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</row>
    <row r="384" spans="1:22" ht="12.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</row>
    <row r="385" spans="1:22" ht="12.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</row>
    <row r="386" spans="1:22" ht="12.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</row>
    <row r="387" spans="1:22" ht="12.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</row>
    <row r="388" spans="1:22" ht="12.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</row>
    <row r="389" spans="1:22" ht="12.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</row>
    <row r="390" spans="1:22" ht="12.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</row>
    <row r="391" spans="1:22" ht="12.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</row>
    <row r="392" spans="1:22" ht="12.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</row>
    <row r="393" spans="1:22" ht="12.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</row>
    <row r="394" spans="1:22" ht="12.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</row>
    <row r="395" spans="1:22" ht="12.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</row>
    <row r="396" spans="1:22" ht="12.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</row>
    <row r="397" spans="1:22" ht="12.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</row>
    <row r="398" spans="1:22" ht="12.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</row>
    <row r="399" spans="1:22" ht="12.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</row>
    <row r="400" spans="1:22" ht="12.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</row>
    <row r="401" spans="1:22" ht="12.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</row>
    <row r="402" spans="1:22" ht="12.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</row>
    <row r="403" spans="1:22" ht="12.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</row>
    <row r="404" spans="1:22" ht="12.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</row>
    <row r="405" spans="1:22" ht="12.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</row>
    <row r="406" spans="1:22" ht="12.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</row>
    <row r="407" spans="1:22" ht="12.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</row>
    <row r="408" spans="1:22" ht="12.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</row>
    <row r="409" spans="1:22" ht="12.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</row>
    <row r="410" spans="1:22" ht="12.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</row>
    <row r="411" spans="1:22" ht="12.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</row>
    <row r="412" spans="1:22" ht="12.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</row>
    <row r="413" spans="1:22" ht="12.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</row>
    <row r="414" spans="1:22" ht="12.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</row>
    <row r="415" spans="1:22" ht="12.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</row>
    <row r="416" spans="1:22" ht="12.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</row>
    <row r="417" spans="1:22" ht="12.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</row>
    <row r="418" spans="1:22" ht="12.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</row>
    <row r="419" spans="1:22" ht="12.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</row>
    <row r="420" spans="1:22" ht="12.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</row>
    <row r="421" spans="1:22" ht="12.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</row>
    <row r="422" spans="1:22" ht="12.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</row>
    <row r="423" spans="1:22" ht="12.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</row>
    <row r="424" spans="1:22" ht="12.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</row>
    <row r="425" spans="1:22" ht="12.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</row>
    <row r="426" spans="1:22" ht="12.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</row>
    <row r="427" spans="1:22" ht="12.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</row>
    <row r="428" spans="1:22" ht="12.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</row>
    <row r="429" spans="1:22" ht="12.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</row>
    <row r="430" spans="1:22" ht="12.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</row>
    <row r="431" spans="1:22" ht="12.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</row>
    <row r="432" spans="1:22" ht="12.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</row>
    <row r="433" spans="1:22" ht="12.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</row>
    <row r="434" spans="1:22" ht="12.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</row>
    <row r="435" spans="1:22" ht="12.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</row>
    <row r="436" spans="1:22" ht="12.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</row>
    <row r="437" spans="1:22" ht="12.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</row>
    <row r="438" spans="1:22" ht="12.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</row>
    <row r="439" spans="1:22" ht="12.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</row>
    <row r="440" spans="1:22" ht="12.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</row>
    <row r="441" spans="1:22" ht="12.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</row>
    <row r="442" spans="1:22" ht="12.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</row>
    <row r="443" spans="1:22" ht="12.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</row>
    <row r="444" spans="1:22" ht="12.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</row>
    <row r="445" spans="1:22" ht="12.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</row>
    <row r="446" spans="1:22" ht="12.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</row>
    <row r="447" spans="1:22" ht="12.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</row>
    <row r="448" spans="1:22" ht="12.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</row>
    <row r="449" spans="1:22" ht="12.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</row>
    <row r="450" spans="1:22" ht="12.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</row>
    <row r="451" spans="1:22" ht="12.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</row>
    <row r="452" spans="1:22" ht="12.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</row>
    <row r="453" spans="1:22" ht="12.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</row>
    <row r="454" spans="1:22" ht="12.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</row>
    <row r="455" spans="1:22" ht="12.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</row>
    <row r="456" spans="1:22" ht="12.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</row>
    <row r="457" spans="1:22" ht="12.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</row>
    <row r="458" spans="1:22" ht="12.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</row>
    <row r="459" spans="1:22" ht="12.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</row>
    <row r="460" spans="1:22" ht="12.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</row>
    <row r="461" spans="1:22" ht="12.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</row>
    <row r="462" spans="1:22" ht="12.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</row>
    <row r="463" spans="1:22" ht="12.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</row>
    <row r="464" spans="1:22" ht="12.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</row>
    <row r="465" spans="1:22" ht="12.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</row>
    <row r="466" spans="1:22" ht="12.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</row>
    <row r="467" spans="1:22" ht="12.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</row>
    <row r="468" spans="1:22" ht="12.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</row>
    <row r="469" spans="1:22" ht="12.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</row>
    <row r="470" spans="1:22" ht="12.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</row>
    <row r="471" spans="1:22" ht="12.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</row>
    <row r="472" spans="1:22" ht="12.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</row>
    <row r="473" spans="1:22" ht="12.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</row>
    <row r="474" spans="1:22" ht="12.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</row>
    <row r="475" spans="1:22" ht="12.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</row>
    <row r="476" spans="1:22" ht="12.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</row>
    <row r="477" spans="1:22" ht="12.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</row>
    <row r="478" spans="1:22" ht="12.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</row>
    <row r="479" spans="1:22" ht="12.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</row>
    <row r="480" spans="1:22" ht="12.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</row>
    <row r="481" spans="1:22" ht="12.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</row>
    <row r="482" spans="1:22" ht="12.5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</row>
    <row r="483" spans="1:22" ht="12.5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</row>
    <row r="484" spans="1:22" ht="12.5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</row>
    <row r="485" spans="1:22" ht="12.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</row>
    <row r="486" spans="1:22" ht="12.5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</row>
    <row r="487" spans="1:22" ht="12.5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</row>
    <row r="488" spans="1:22" ht="12.5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</row>
    <row r="489" spans="1:22" ht="12.5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</row>
    <row r="490" spans="1:22" ht="12.5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</row>
    <row r="491" spans="1:22" ht="12.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</row>
    <row r="492" spans="1:22" ht="12.5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</row>
    <row r="493" spans="1:22" ht="12.5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</row>
    <row r="494" spans="1:22" ht="12.5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</row>
    <row r="495" spans="1:22" ht="12.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</row>
    <row r="496" spans="1:22" ht="12.5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</row>
    <row r="497" spans="1:22" ht="12.5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</row>
    <row r="498" spans="1:22" ht="12.5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</row>
    <row r="499" spans="1:22" ht="12.5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</row>
    <row r="500" spans="1:22" ht="12.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</row>
    <row r="501" spans="1:22" ht="12.5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</row>
    <row r="502" spans="1:22" ht="12.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</row>
    <row r="503" spans="1:22" ht="12.5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</row>
    <row r="504" spans="1:22" ht="12.5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</row>
    <row r="505" spans="1:22" ht="12.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</row>
    <row r="506" spans="1:22" ht="12.5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</row>
    <row r="507" spans="1:22" ht="12.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</row>
    <row r="508" spans="1:22" ht="12.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</row>
    <row r="509" spans="1:22" ht="12.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</row>
    <row r="510" spans="1:22" ht="12.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</row>
    <row r="511" spans="1:22" ht="12.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</row>
    <row r="512" spans="1:22" ht="12.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</row>
    <row r="513" spans="1:22" ht="12.5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</row>
    <row r="514" spans="1:22" ht="12.5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</row>
    <row r="515" spans="1:22" ht="12.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</row>
    <row r="516" spans="1:22" ht="12.5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</row>
    <row r="517" spans="1:22" ht="12.5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</row>
    <row r="518" spans="1:22" ht="12.5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</row>
    <row r="519" spans="1:22" ht="12.5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</row>
    <row r="520" spans="1:22" ht="12.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</row>
    <row r="521" spans="1:22" ht="12.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</row>
    <row r="522" spans="1:22" ht="12.5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</row>
    <row r="523" spans="1:22" ht="12.5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</row>
    <row r="524" spans="1:22" ht="12.5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</row>
    <row r="525" spans="1:22" ht="12.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</row>
    <row r="526" spans="1:22" ht="12.5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</row>
    <row r="527" spans="1:22" ht="12.5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</row>
    <row r="528" spans="1:22" ht="12.5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</row>
    <row r="529" spans="1:22" ht="12.5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</row>
    <row r="530" spans="1:22" ht="12.5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</row>
    <row r="531" spans="1:22" ht="12.5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</row>
    <row r="532" spans="1:22" ht="12.5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</row>
    <row r="533" spans="1:22" ht="12.5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</row>
    <row r="534" spans="1:22" ht="12.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</row>
    <row r="535" spans="1:22" ht="12.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</row>
    <row r="536" spans="1:22" ht="12.5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</row>
    <row r="537" spans="1:22" ht="12.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</row>
    <row r="538" spans="1:22" ht="12.5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</row>
    <row r="539" spans="1:22" ht="12.5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</row>
    <row r="540" spans="1:22" ht="12.5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</row>
    <row r="541" spans="1:22" ht="12.5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</row>
    <row r="542" spans="1:22" ht="12.5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</row>
    <row r="543" spans="1:22" ht="12.5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</row>
    <row r="544" spans="1:22" ht="12.5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</row>
    <row r="545" spans="1:22" ht="12.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</row>
    <row r="546" spans="1:22" ht="12.5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</row>
    <row r="547" spans="1:22" ht="12.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</row>
    <row r="548" spans="1:22" ht="12.5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</row>
    <row r="549" spans="1:22" ht="12.5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</row>
    <row r="550" spans="1:22" ht="12.5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</row>
    <row r="551" spans="1:22" ht="12.5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</row>
    <row r="552" spans="1:22" ht="12.5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</row>
    <row r="553" spans="1:22" ht="12.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</row>
    <row r="554" spans="1:22" ht="12.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</row>
    <row r="555" spans="1:22" ht="12.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</row>
    <row r="556" spans="1:22" ht="12.5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</row>
    <row r="557" spans="1:22" ht="12.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</row>
    <row r="558" spans="1:22" ht="12.5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</row>
    <row r="559" spans="1:22" ht="12.5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</row>
    <row r="560" spans="1:22" ht="12.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</row>
    <row r="561" spans="1:22" ht="12.5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</row>
    <row r="562" spans="1:22" ht="12.5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</row>
    <row r="563" spans="1:22" ht="12.5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</row>
    <row r="564" spans="1:22" ht="12.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</row>
    <row r="565" spans="1:22" ht="12.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</row>
    <row r="566" spans="1:22" ht="12.5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</row>
    <row r="567" spans="1:22" ht="12.5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</row>
    <row r="568" spans="1:22" ht="12.5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</row>
    <row r="569" spans="1:22" ht="12.5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</row>
    <row r="570" spans="1:22" ht="12.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</row>
    <row r="571" spans="1:22" ht="12.5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</row>
    <row r="572" spans="1:22" ht="12.5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</row>
    <row r="573" spans="1:22" ht="12.5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</row>
    <row r="574" spans="1:22" ht="12.5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</row>
    <row r="575" spans="1:22" ht="12.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</row>
    <row r="576" spans="1:22" ht="12.5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</row>
    <row r="577" spans="1:22" ht="12.5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</row>
    <row r="578" spans="1:22" ht="12.5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</row>
    <row r="579" spans="1:22" ht="12.5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</row>
    <row r="580" spans="1:22" ht="12.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</row>
    <row r="581" spans="1:22" ht="12.5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</row>
    <row r="582" spans="1:22" ht="12.5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</row>
    <row r="583" spans="1:22" ht="12.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</row>
    <row r="584" spans="1:22" ht="12.5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</row>
    <row r="585" spans="1:22" ht="12.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</row>
    <row r="586" spans="1:22" ht="12.5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</row>
    <row r="587" spans="1:22" ht="12.5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</row>
    <row r="588" spans="1:22" ht="12.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</row>
    <row r="589" spans="1:22" ht="12.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</row>
    <row r="590" spans="1:22" ht="12.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</row>
    <row r="591" spans="1:22" ht="12.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</row>
    <row r="592" spans="1:22" ht="12.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</row>
    <row r="593" spans="1:22" ht="12.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</row>
    <row r="594" spans="1:22" ht="12.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</row>
    <row r="595" spans="1:22" ht="12.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</row>
    <row r="596" spans="1:22" ht="12.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</row>
    <row r="597" spans="1:22" ht="12.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</row>
    <row r="598" spans="1:22" ht="12.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</row>
    <row r="599" spans="1:22" ht="12.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</row>
    <row r="600" spans="1:22" ht="12.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</row>
    <row r="601" spans="1:22" ht="12.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</row>
    <row r="602" spans="1:22" ht="12.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</row>
    <row r="603" spans="1:22" ht="12.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</row>
    <row r="604" spans="1:22" ht="12.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</row>
    <row r="605" spans="1:22" ht="12.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</row>
    <row r="606" spans="1:22" ht="12.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</row>
    <row r="607" spans="1:22" ht="12.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</row>
    <row r="608" spans="1:22" ht="12.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</row>
    <row r="609" spans="1:22" ht="12.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</row>
    <row r="610" spans="1:22" ht="12.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</row>
    <row r="611" spans="1:22" ht="12.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</row>
    <row r="612" spans="1:22" ht="12.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</row>
    <row r="613" spans="1:22" ht="12.5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</row>
    <row r="614" spans="1:22" ht="12.5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</row>
    <row r="615" spans="1:22" ht="12.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</row>
    <row r="616" spans="1:22" ht="12.5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</row>
    <row r="617" spans="1:22" ht="12.5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</row>
    <row r="618" spans="1:22" ht="12.5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</row>
    <row r="619" spans="1:22" ht="12.5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</row>
    <row r="620" spans="1:22" ht="12.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</row>
    <row r="621" spans="1:22" ht="12.5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</row>
    <row r="622" spans="1:22" ht="12.5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</row>
    <row r="623" spans="1:22" ht="12.5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</row>
    <row r="624" spans="1:22" ht="12.5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</row>
    <row r="625" spans="1:22" ht="12.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</row>
    <row r="626" spans="1:22" ht="12.5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</row>
    <row r="627" spans="1:22" ht="12.5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</row>
    <row r="628" spans="1:22" ht="12.5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</row>
    <row r="629" spans="1:22" ht="12.5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</row>
    <row r="630" spans="1:22" ht="12.5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</row>
    <row r="631" spans="1:22" ht="12.5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</row>
    <row r="632" spans="1:22" ht="12.5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</row>
    <row r="633" spans="1:22" ht="12.5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</row>
    <row r="634" spans="1:22" ht="12.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</row>
    <row r="635" spans="1:22" ht="12.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</row>
    <row r="636" spans="1:22" ht="12.5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</row>
    <row r="637" spans="1:22" ht="12.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</row>
    <row r="638" spans="1:22" ht="12.5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</row>
    <row r="639" spans="1:22" ht="12.5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</row>
    <row r="640" spans="1:22" ht="12.5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</row>
    <row r="641" spans="1:22" ht="12.5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</row>
    <row r="642" spans="1:22" ht="12.5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</row>
    <row r="643" spans="1:22" ht="12.5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</row>
    <row r="644" spans="1:22" ht="12.5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</row>
    <row r="645" spans="1:22" ht="12.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</row>
    <row r="646" spans="1:22" ht="12.5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</row>
    <row r="647" spans="1:22" ht="12.5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</row>
    <row r="648" spans="1:22" ht="12.5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</row>
    <row r="649" spans="1:22" ht="12.5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</row>
    <row r="650" spans="1:22" ht="12.5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</row>
    <row r="651" spans="1:22" ht="12.5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</row>
    <row r="652" spans="1:22" ht="12.5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</row>
    <row r="653" spans="1:22" ht="12.5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</row>
    <row r="654" spans="1:22" ht="12.5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</row>
    <row r="655" spans="1:22" ht="12.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</row>
    <row r="656" spans="1:22" ht="12.5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</row>
    <row r="657" spans="1:22" ht="12.5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</row>
    <row r="658" spans="1:22" ht="12.5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</row>
    <row r="659" spans="1:22" ht="12.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</row>
    <row r="660" spans="1:22" ht="12.5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</row>
    <row r="661" spans="1:22" ht="12.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</row>
    <row r="662" spans="1:22" ht="12.5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</row>
    <row r="663" spans="1:22" ht="12.5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</row>
    <row r="664" spans="1:22" ht="12.5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</row>
    <row r="665" spans="1:22" ht="12.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</row>
    <row r="666" spans="1:22" ht="12.5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</row>
    <row r="667" spans="1:22" ht="12.5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</row>
    <row r="668" spans="1:22" ht="12.5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</row>
    <row r="669" spans="1:22" ht="12.5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</row>
    <row r="670" spans="1:22" ht="12.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</row>
    <row r="671" spans="1:22" ht="12.5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</row>
    <row r="672" spans="1:22" ht="12.5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</row>
    <row r="673" spans="1:22" ht="12.5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</row>
    <row r="674" spans="1:22" ht="12.5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</row>
    <row r="675" spans="1:22" ht="12.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</row>
    <row r="676" spans="1:22" ht="12.5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</row>
    <row r="677" spans="1:22" ht="12.5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</row>
    <row r="678" spans="1:22" ht="12.5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</row>
    <row r="679" spans="1:22" ht="12.5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</row>
    <row r="680" spans="1:22" ht="12.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</row>
    <row r="681" spans="1:22" ht="12.5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</row>
    <row r="682" spans="1:22" ht="12.5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</row>
    <row r="683" spans="1:22" ht="12.5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</row>
    <row r="684" spans="1:22" ht="12.5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</row>
    <row r="685" spans="1:22" ht="12.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</row>
    <row r="686" spans="1:22" ht="12.5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</row>
    <row r="687" spans="1:22" ht="12.5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</row>
    <row r="688" spans="1:22" ht="12.5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</row>
    <row r="689" spans="1:22" ht="12.5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</row>
    <row r="690" spans="1:22" ht="12.5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</row>
    <row r="691" spans="1:22" ht="12.5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</row>
    <row r="692" spans="1:22" ht="12.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</row>
    <row r="693" spans="1:22" ht="12.5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</row>
    <row r="694" spans="1:22" ht="12.5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</row>
    <row r="695" spans="1:22" ht="12.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</row>
    <row r="696" spans="1:22" ht="12.5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</row>
    <row r="697" spans="1:22" ht="12.5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</row>
    <row r="698" spans="1:22" ht="12.5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</row>
    <row r="699" spans="1:22" ht="12.5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</row>
    <row r="700" spans="1:22" ht="12.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</row>
    <row r="701" spans="1:22" ht="12.5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</row>
    <row r="702" spans="1:22" ht="12.5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</row>
    <row r="703" spans="1:22" ht="12.5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</row>
    <row r="704" spans="1:22" ht="12.5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</row>
    <row r="705" spans="1:22" ht="12.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</row>
    <row r="706" spans="1:22" ht="12.5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</row>
    <row r="707" spans="1:22" ht="12.5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</row>
    <row r="708" spans="1:22" ht="12.5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</row>
    <row r="709" spans="1:22" ht="12.5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</row>
    <row r="710" spans="1:22" ht="12.5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</row>
    <row r="711" spans="1:22" ht="12.5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</row>
    <row r="712" spans="1:22" ht="12.5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</row>
    <row r="713" spans="1:22" ht="12.5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</row>
    <row r="714" spans="1:22" ht="12.5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</row>
    <row r="715" spans="1:22" ht="12.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</row>
    <row r="716" spans="1:22" ht="12.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</row>
    <row r="717" spans="1:22" ht="12.5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</row>
    <row r="718" spans="1:22" ht="12.5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</row>
    <row r="719" spans="1:22" ht="12.5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</row>
    <row r="720" spans="1:22" ht="12.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</row>
    <row r="721" spans="1:22" ht="12.5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</row>
    <row r="722" spans="1:22" ht="12.5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</row>
    <row r="723" spans="1:22" ht="12.5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</row>
    <row r="724" spans="1:22" ht="12.5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</row>
    <row r="725" spans="1:22" ht="12.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</row>
    <row r="726" spans="1:22" ht="12.5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</row>
    <row r="727" spans="1:22" ht="12.5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</row>
    <row r="728" spans="1:22" ht="12.5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</row>
    <row r="729" spans="1:22" ht="12.5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</row>
    <row r="730" spans="1:22" ht="12.5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</row>
    <row r="731" spans="1:22" ht="12.5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</row>
    <row r="732" spans="1:22" ht="12.5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</row>
    <row r="733" spans="1:22" ht="12.5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</row>
    <row r="734" spans="1:22" ht="12.5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</row>
    <row r="735" spans="1:22" ht="12.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</row>
    <row r="736" spans="1:22" ht="12.5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</row>
    <row r="737" spans="1:22" ht="12.5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</row>
    <row r="738" spans="1:22" ht="12.5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</row>
    <row r="739" spans="1:22" ht="12.5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</row>
    <row r="740" spans="1:22" ht="12.5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</row>
    <row r="741" spans="1:22" ht="12.5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</row>
    <row r="742" spans="1:22" ht="12.5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</row>
    <row r="743" spans="1:22" ht="12.5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</row>
    <row r="744" spans="1:22" ht="12.5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</row>
    <row r="745" spans="1:22" ht="12.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</row>
    <row r="746" spans="1:22" ht="12.5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</row>
    <row r="747" spans="1:22" ht="12.5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</row>
    <row r="748" spans="1:22" ht="12.5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</row>
    <row r="749" spans="1:22" ht="12.5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</row>
    <row r="750" spans="1:22" ht="12.5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</row>
    <row r="751" spans="1:22" ht="12.5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</row>
    <row r="752" spans="1:22" ht="12.5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</row>
    <row r="753" spans="1:22" ht="12.5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</row>
    <row r="754" spans="1:22" ht="12.5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</row>
    <row r="755" spans="1:22" ht="12.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</row>
    <row r="756" spans="1:22" ht="12.5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</row>
    <row r="757" spans="1:22" ht="12.5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</row>
    <row r="758" spans="1:22" ht="12.5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</row>
    <row r="759" spans="1:22" ht="12.5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</row>
    <row r="760" spans="1:22" ht="12.5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</row>
    <row r="761" spans="1:22" ht="12.5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</row>
    <row r="762" spans="1:22" ht="12.5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</row>
    <row r="763" spans="1:22" ht="12.5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</row>
    <row r="764" spans="1:22" ht="12.5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</row>
    <row r="765" spans="1:22" ht="12.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</row>
    <row r="766" spans="1:22" ht="12.5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</row>
    <row r="767" spans="1:22" ht="12.5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</row>
    <row r="768" spans="1:22" ht="12.5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</row>
    <row r="769" spans="1:22" ht="12.5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</row>
    <row r="770" spans="1:22" ht="12.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</row>
    <row r="771" spans="1:22" ht="12.5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</row>
    <row r="772" spans="1:22" ht="12.5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</row>
    <row r="773" spans="1:22" ht="12.5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</row>
    <row r="774" spans="1:22" ht="12.5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</row>
    <row r="775" spans="1:22" ht="12.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</row>
    <row r="776" spans="1:22" ht="12.5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</row>
    <row r="777" spans="1:22" ht="12.5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</row>
    <row r="778" spans="1:22" ht="12.5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</row>
    <row r="779" spans="1:22" ht="12.5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</row>
    <row r="780" spans="1:22" ht="12.5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</row>
    <row r="781" spans="1:22" ht="12.5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</row>
    <row r="782" spans="1:22" ht="12.5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</row>
    <row r="783" spans="1:22" ht="12.5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</row>
    <row r="784" spans="1:22" ht="12.5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</row>
    <row r="785" spans="1:22" ht="12.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</row>
    <row r="786" spans="1:22" ht="12.5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</row>
    <row r="787" spans="1:22" ht="12.5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</row>
    <row r="788" spans="1:22" ht="12.5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</row>
    <row r="789" spans="1:22" ht="12.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</row>
    <row r="790" spans="1:22" ht="12.5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</row>
    <row r="791" spans="1:22" ht="12.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</row>
    <row r="792" spans="1:22" ht="12.5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</row>
    <row r="793" spans="1:22" ht="12.5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</row>
    <row r="794" spans="1:22" ht="12.5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</row>
    <row r="795" spans="1:22" ht="12.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</row>
    <row r="796" spans="1:22" ht="12.5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</row>
    <row r="797" spans="1:22" ht="12.5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</row>
    <row r="798" spans="1:22" ht="12.5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</row>
    <row r="799" spans="1:22" ht="12.5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</row>
    <row r="800" spans="1:22" ht="12.5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</row>
    <row r="801" spans="1:22" ht="12.5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</row>
    <row r="802" spans="1:22" ht="12.5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</row>
    <row r="803" spans="1:22" ht="12.5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</row>
    <row r="804" spans="1:22" ht="12.5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</row>
    <row r="805" spans="1:22" ht="12.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</row>
    <row r="806" spans="1:22" ht="12.5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</row>
    <row r="807" spans="1:22" ht="12.5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</row>
    <row r="808" spans="1:22" ht="12.5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</row>
    <row r="809" spans="1:22" ht="12.5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</row>
    <row r="810" spans="1:22" ht="12.5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</row>
    <row r="811" spans="1:22" ht="12.5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</row>
    <row r="812" spans="1:22" ht="12.5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</row>
    <row r="813" spans="1:22" ht="12.5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</row>
    <row r="814" spans="1:22" ht="12.5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</row>
    <row r="815" spans="1:22" ht="12.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</row>
    <row r="816" spans="1:22" ht="12.5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</row>
    <row r="817" spans="1:22" ht="12.5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</row>
    <row r="818" spans="1:22" ht="12.5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</row>
    <row r="819" spans="1:22" ht="12.5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</row>
    <row r="820" spans="1:22" ht="12.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</row>
    <row r="821" spans="1:22" ht="12.5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</row>
    <row r="822" spans="1:22" ht="12.5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</row>
    <row r="823" spans="1:22" ht="12.5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</row>
    <row r="824" spans="1:22" ht="12.5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</row>
    <row r="825" spans="1:22" ht="12.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</row>
    <row r="826" spans="1:22" ht="12.5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</row>
    <row r="827" spans="1:22" ht="12.5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</row>
    <row r="828" spans="1:22" ht="12.5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</row>
    <row r="829" spans="1:22" ht="12.5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</row>
    <row r="830" spans="1:22" ht="12.5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</row>
    <row r="831" spans="1:22" ht="12.5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</row>
    <row r="832" spans="1:22" ht="12.5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</row>
    <row r="833" spans="1:22" ht="12.5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</row>
    <row r="834" spans="1:22" ht="12.5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</row>
    <row r="835" spans="1:22" ht="12.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</row>
    <row r="836" spans="1:22" ht="12.5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</row>
    <row r="837" spans="1:22" ht="12.5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</row>
    <row r="838" spans="1:22" ht="12.5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</row>
    <row r="839" spans="1:22" ht="12.5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</row>
    <row r="840" spans="1:22" ht="12.5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</row>
    <row r="841" spans="1:22" ht="12.5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</row>
    <row r="842" spans="1:22" ht="12.5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</row>
    <row r="843" spans="1:22" ht="12.5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</row>
    <row r="844" spans="1:22" ht="12.5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</row>
    <row r="845" spans="1:22" ht="12.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</row>
    <row r="846" spans="1:22" ht="12.5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</row>
    <row r="847" spans="1:22" ht="12.5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</row>
    <row r="848" spans="1:22" ht="12.5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</row>
    <row r="849" spans="1:22" ht="12.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</row>
    <row r="850" spans="1:22" ht="12.5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</row>
    <row r="851" spans="1:22" ht="12.5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</row>
    <row r="852" spans="1:22" ht="12.5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</row>
    <row r="853" spans="1:22" ht="12.5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</row>
    <row r="854" spans="1:22" ht="12.5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</row>
    <row r="855" spans="1:22" ht="12.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</row>
    <row r="856" spans="1:22" ht="12.5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</row>
    <row r="857" spans="1:22" ht="12.5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</row>
    <row r="858" spans="1:22" ht="12.5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</row>
    <row r="859" spans="1:22" ht="12.5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</row>
    <row r="860" spans="1:22" ht="12.5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</row>
    <row r="861" spans="1:22" ht="12.5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</row>
    <row r="862" spans="1:22" ht="12.5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</row>
    <row r="863" spans="1:22" ht="12.5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</row>
    <row r="864" spans="1:22" ht="12.5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</row>
    <row r="865" spans="1:22" ht="12.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</row>
    <row r="866" spans="1:22" ht="12.5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</row>
    <row r="867" spans="1:22" ht="12.5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</row>
    <row r="868" spans="1:22" ht="12.5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</row>
    <row r="869" spans="1:22" ht="12.5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</row>
    <row r="870" spans="1:22" ht="12.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</row>
    <row r="871" spans="1:22" ht="12.5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</row>
    <row r="872" spans="1:22" ht="12.5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</row>
    <row r="873" spans="1:22" ht="12.5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</row>
    <row r="874" spans="1:22" ht="12.5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</row>
    <row r="875" spans="1:22" ht="12.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</row>
    <row r="876" spans="1:22" ht="12.5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</row>
    <row r="877" spans="1:22" ht="12.5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</row>
    <row r="878" spans="1:22" ht="12.5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</row>
    <row r="879" spans="1:22" ht="12.5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</row>
    <row r="880" spans="1:22" ht="12.5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</row>
    <row r="881" spans="1:22" ht="12.5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</row>
    <row r="882" spans="1:22" ht="12.5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</row>
    <row r="883" spans="1:22" ht="12.5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</row>
    <row r="884" spans="1:22" ht="12.5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</row>
    <row r="885" spans="1:22" ht="12.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</row>
    <row r="886" spans="1:22" ht="12.5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</row>
    <row r="887" spans="1:22" ht="12.5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</row>
    <row r="888" spans="1:22" ht="12.5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</row>
    <row r="889" spans="1:22" ht="12.5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</row>
    <row r="890" spans="1:22" ht="12.5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</row>
    <row r="891" spans="1:22" ht="12.5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</row>
    <row r="892" spans="1:22" ht="12.5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</row>
    <row r="893" spans="1:22" ht="12.5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</row>
    <row r="894" spans="1:22" ht="12.5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</row>
    <row r="895" spans="1:22" ht="12.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</row>
    <row r="896" spans="1:22" ht="12.5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</row>
    <row r="897" spans="1:22" ht="12.5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</row>
    <row r="898" spans="1:22" ht="12.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</row>
    <row r="899" spans="1:22" ht="12.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</row>
    <row r="900" spans="1:22" ht="12.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</row>
    <row r="901" spans="1:22" ht="12.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</row>
    <row r="902" spans="1:22" ht="12.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</row>
    <row r="903" spans="1:22" ht="12.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</row>
    <row r="904" spans="1:22" ht="12.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</row>
    <row r="905" spans="1:22" ht="12.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</row>
    <row r="906" spans="1:22" ht="12.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</row>
    <row r="907" spans="1:22" ht="12.5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</row>
    <row r="908" spans="1:22" ht="12.5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</row>
    <row r="909" spans="1:22" ht="12.5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</row>
    <row r="910" spans="1:22" ht="12.5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</row>
    <row r="911" spans="1:22" ht="12.5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</row>
    <row r="912" spans="1:22" ht="12.5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</row>
    <row r="913" spans="1:22" ht="12.5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</row>
    <row r="914" spans="1:22" ht="12.5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</row>
    <row r="915" spans="1:22" ht="12.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</row>
    <row r="916" spans="1:22" ht="12.5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</row>
    <row r="917" spans="1:22" ht="12.5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</row>
    <row r="918" spans="1:22" ht="12.5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</row>
    <row r="919" spans="1:22" ht="12.5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</row>
    <row r="920" spans="1:22" ht="12.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</row>
    <row r="921" spans="1:22" ht="12.5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</row>
    <row r="922" spans="1:22" ht="12.5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</row>
    <row r="923" spans="1:22" ht="12.5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</row>
    <row r="924" spans="1:22" ht="12.5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</row>
    <row r="925" spans="1:22" ht="12.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</row>
    <row r="926" spans="1:22" ht="12.5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</row>
    <row r="927" spans="1:22" ht="12.5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</row>
    <row r="928" spans="1:22" ht="12.5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</row>
    <row r="929" spans="1:22" ht="12.5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</row>
    <row r="930" spans="1:22" ht="12.5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</row>
    <row r="931" spans="1:22" ht="12.5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</row>
    <row r="932" spans="1:22" ht="12.5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</row>
    <row r="933" spans="1:22" ht="12.5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</row>
    <row r="934" spans="1:22" ht="12.5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</row>
    <row r="935" spans="1:22" ht="12.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</row>
    <row r="936" spans="1:22" ht="12.5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</row>
    <row r="937" spans="1:22" ht="12.5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</row>
    <row r="938" spans="1:22" ht="12.5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</row>
    <row r="939" spans="1:22" ht="12.5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</row>
    <row r="940" spans="1:22" ht="12.5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</row>
    <row r="941" spans="1:22" ht="12.5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</row>
    <row r="942" spans="1:22" ht="12.5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</row>
    <row r="943" spans="1:22" ht="12.5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</row>
    <row r="944" spans="1:22" ht="12.5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</row>
    <row r="945" spans="1:22" ht="12.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</row>
    <row r="946" spans="1:22" ht="12.5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</row>
    <row r="947" spans="1:22" ht="12.5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</row>
    <row r="948" spans="1:22" ht="12.5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</row>
    <row r="949" spans="1:22" ht="12.5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</row>
    <row r="950" spans="1:22" ht="12.5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</row>
    <row r="951" spans="1:22" ht="12.5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</row>
    <row r="952" spans="1:22" ht="12.5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</row>
    <row r="953" spans="1:22" ht="12.5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</row>
    <row r="954" spans="1:22" ht="12.5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</row>
    <row r="955" spans="1:22" ht="12.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</row>
    <row r="956" spans="1:22" ht="12.5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</row>
    <row r="957" spans="1:22" ht="12.5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</row>
    <row r="958" spans="1:22" ht="12.5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</row>
    <row r="959" spans="1:22" ht="12.5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</row>
    <row r="960" spans="1:22" ht="12.5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</row>
    <row r="961" spans="1:22" ht="12.5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</row>
    <row r="962" spans="1:22" ht="12.5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</row>
    <row r="963" spans="1:22" ht="12.5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</row>
    <row r="964" spans="1:22" ht="12.5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</row>
    <row r="965" spans="1:22" ht="12.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</row>
    <row r="966" spans="1:22" ht="12.5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</row>
    <row r="967" spans="1:22" ht="12.5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</row>
    <row r="968" spans="1:22" ht="12.5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</row>
    <row r="969" spans="1:22" ht="12.5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</row>
    <row r="970" spans="1:22" ht="12.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</row>
    <row r="971" spans="1:22" ht="12.5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</row>
    <row r="972" spans="1:22" ht="12.5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</row>
    <row r="973" spans="1:22" ht="12.5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</row>
    <row r="974" spans="1:22" ht="12.5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</row>
    <row r="975" spans="1:22" ht="12.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</row>
    <row r="976" spans="1:22" ht="12.5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</row>
    <row r="977" spans="1:22" ht="12.5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</row>
    <row r="978" spans="1:22" ht="12.5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</row>
    <row r="979" spans="1:22" ht="12.5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</row>
    <row r="980" spans="1:22" ht="12.5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</row>
    <row r="981" spans="1:22" ht="12.5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</row>
    <row r="982" spans="1:22" ht="12.5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</row>
    <row r="983" spans="1:22" ht="12.5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</row>
    <row r="984" spans="1:22" ht="12.5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</row>
    <row r="985" spans="1:22" ht="12.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</row>
    <row r="986" spans="1:22" ht="12.5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</row>
    <row r="987" spans="1:22" ht="12.5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</row>
    <row r="988" spans="1:22" ht="12.5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</row>
    <row r="989" spans="1:22" ht="12.5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</row>
    <row r="990" spans="1:22" ht="12.5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</row>
    <row r="991" spans="1:22" ht="12.5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</row>
    <row r="992" spans="1:22" ht="12.5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</row>
    <row r="993" spans="1:22" ht="12.5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</row>
    <row r="994" spans="1:22" ht="12.5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</row>
    <row r="995" spans="1:22" ht="12.5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</row>
    <row r="996" spans="1:22" ht="12.5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</row>
    <row r="997" spans="1:22" ht="12.5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</row>
    <row r="998" spans="1:22" ht="12.5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</row>
    <row r="999" spans="1:22" ht="12.5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</row>
    <row r="1000" spans="1:22" ht="12.5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</row>
    <row r="1001" spans="1:22" ht="12.5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</row>
    <row r="1002" spans="1:22" ht="12.5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</row>
    <row r="1003" spans="1:22" ht="12.5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</row>
    <row r="1004" spans="1:22" ht="12.5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68"/>
    </row>
    <row r="1005" spans="1:22" ht="12.5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</row>
    <row r="1006" spans="1:22" ht="12.5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  <c r="U1006" s="68"/>
      <c r="V1006" s="68"/>
    </row>
    <row r="1007" spans="1:22" ht="12.5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  <c r="U1007" s="68"/>
      <c r="V1007" s="68"/>
    </row>
    <row r="1008" spans="1:22" ht="12.5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68"/>
    </row>
    <row r="1009" spans="1:22" ht="12.5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68"/>
    </row>
    <row r="1010" spans="1:22" ht="12.5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68"/>
    </row>
    <row r="1011" spans="1:22" ht="12.5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  <c r="U1011" s="68"/>
      <c r="V1011" s="68"/>
    </row>
    <row r="1012" spans="1:22" ht="12.5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  <c r="U1012" s="68"/>
      <c r="V1012" s="68"/>
    </row>
    <row r="1013" spans="1:22" ht="12.5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  <c r="U1013" s="68"/>
      <c r="V1013" s="68"/>
    </row>
    <row r="1014" spans="1:22" ht="12.5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  <c r="U1014" s="68"/>
      <c r="V1014" s="68"/>
    </row>
    <row r="1015" spans="1:22" ht="12.5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  <c r="U1015" s="68"/>
      <c r="V1015" s="68"/>
    </row>
  </sheetData>
  <mergeCells count="60">
    <mergeCell ref="B87:C87"/>
    <mergeCell ref="E88:E97"/>
    <mergeCell ref="B97:C97"/>
    <mergeCell ref="I50:J50"/>
    <mergeCell ref="I51:J58"/>
    <mergeCell ref="B62:C62"/>
    <mergeCell ref="B63:C63"/>
    <mergeCell ref="F64:F72"/>
    <mergeCell ref="B72:D72"/>
    <mergeCell ref="I36:J36"/>
    <mergeCell ref="I37:J44"/>
    <mergeCell ref="B48:C49"/>
    <mergeCell ref="D48:D49"/>
    <mergeCell ref="E48:H48"/>
    <mergeCell ref="I48:J49"/>
    <mergeCell ref="I23:J30"/>
    <mergeCell ref="B33:G33"/>
    <mergeCell ref="B34:C35"/>
    <mergeCell ref="D34:D35"/>
    <mergeCell ref="E34:H34"/>
    <mergeCell ref="I34:J35"/>
    <mergeCell ref="I8:J8"/>
    <mergeCell ref="I9:J16"/>
    <mergeCell ref="E20:H20"/>
    <mergeCell ref="I20:J21"/>
    <mergeCell ref="I22:J22"/>
    <mergeCell ref="B1:H1"/>
    <mergeCell ref="I1:I3"/>
    <mergeCell ref="B2:G2"/>
    <mergeCell ref="B3:H3"/>
    <mergeCell ref="D6:D7"/>
    <mergeCell ref="E6:H6"/>
    <mergeCell ref="I6:J7"/>
    <mergeCell ref="H115:H123"/>
    <mergeCell ref="H129:H136"/>
    <mergeCell ref="B6:C7"/>
    <mergeCell ref="B8:C8"/>
    <mergeCell ref="B20:C21"/>
    <mergeCell ref="D20:D21"/>
    <mergeCell ref="B22:C22"/>
    <mergeCell ref="B36:C36"/>
    <mergeCell ref="B50:C50"/>
    <mergeCell ref="B75:C76"/>
    <mergeCell ref="D75:D76"/>
    <mergeCell ref="B77:C77"/>
    <mergeCell ref="E75:E76"/>
    <mergeCell ref="E78:E82"/>
    <mergeCell ref="B82:C82"/>
    <mergeCell ref="B86:C86"/>
    <mergeCell ref="B136:C136"/>
    <mergeCell ref="B101:C101"/>
    <mergeCell ref="B102:C102"/>
    <mergeCell ref="E103:E109"/>
    <mergeCell ref="B109:C109"/>
    <mergeCell ref="B112:F112"/>
    <mergeCell ref="B114:C114"/>
    <mergeCell ref="B123:C123"/>
    <mergeCell ref="B127:C127"/>
    <mergeCell ref="B128:C128"/>
    <mergeCell ref="B113:C113"/>
  </mergeCells>
  <hyperlinks>
    <hyperlink ref="H2" location="'Menu Utama'!A1" display="'Menu Utama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9"/>
  <sheetViews>
    <sheetView showGridLines="0" topLeftCell="B1" workbookViewId="0"/>
  </sheetViews>
  <sheetFormatPr defaultColWidth="12.6328125" defaultRowHeight="15.75" customHeight="1"/>
  <cols>
    <col min="1" max="1" width="20.08984375" hidden="1" customWidth="1"/>
    <col min="2" max="2" width="4.7265625" customWidth="1"/>
    <col min="3" max="3" width="17.7265625" customWidth="1"/>
    <col min="4" max="4" width="15.90625" customWidth="1"/>
    <col min="5" max="5" width="17" customWidth="1"/>
    <col min="6" max="6" width="16.7265625" customWidth="1"/>
    <col min="8" max="8" width="9.26953125" customWidth="1"/>
    <col min="9" max="9" width="1.7265625" customWidth="1"/>
  </cols>
  <sheetData>
    <row r="1" spans="1:9" ht="10.5" customHeight="1">
      <c r="B1" s="245"/>
      <c r="C1" s="246"/>
      <c r="D1" s="246"/>
      <c r="E1" s="246"/>
      <c r="F1" s="246"/>
      <c r="G1" s="246"/>
      <c r="H1" s="246"/>
      <c r="I1" s="247"/>
    </row>
    <row r="2" spans="1:9" ht="42.75" customHeight="1">
      <c r="B2" s="248" t="s">
        <v>235</v>
      </c>
      <c r="C2" s="246"/>
      <c r="D2" s="246"/>
      <c r="E2" s="246"/>
      <c r="F2" s="246"/>
      <c r="G2" s="246"/>
      <c r="H2" s="22"/>
      <c r="I2" s="246"/>
    </row>
    <row r="3" spans="1:9" ht="9" customHeight="1">
      <c r="A3" s="140"/>
      <c r="B3" s="245"/>
      <c r="C3" s="246"/>
      <c r="D3" s="246"/>
      <c r="E3" s="246"/>
      <c r="F3" s="246"/>
      <c r="G3" s="246"/>
      <c r="H3" s="246"/>
      <c r="I3" s="246"/>
    </row>
    <row r="4" spans="1:9" ht="14.5">
      <c r="A4" s="140"/>
      <c r="B4" s="140"/>
      <c r="C4" s="140"/>
      <c r="D4" s="140"/>
      <c r="E4" s="140"/>
      <c r="F4" s="140"/>
    </row>
    <row r="5" spans="1:9" ht="14">
      <c r="A5" s="125"/>
      <c r="B5" s="126" t="s">
        <v>236</v>
      </c>
      <c r="D5" s="126"/>
      <c r="E5" s="126"/>
      <c r="F5" s="126"/>
    </row>
    <row r="6" spans="1:9" ht="56">
      <c r="A6" s="111">
        <f>COUNTA(D8:F15)</f>
        <v>24</v>
      </c>
      <c r="B6" s="271" t="s">
        <v>94</v>
      </c>
      <c r="C6" s="252"/>
      <c r="D6" s="112" t="s">
        <v>237</v>
      </c>
      <c r="E6" s="112" t="s">
        <v>238</v>
      </c>
      <c r="F6" s="112" t="s">
        <v>239</v>
      </c>
      <c r="G6" s="113" t="s">
        <v>97</v>
      </c>
    </row>
    <row r="7" spans="1:9" ht="12.5">
      <c r="A7" s="28">
        <v>24</v>
      </c>
      <c r="B7" s="268" t="s">
        <v>98</v>
      </c>
      <c r="C7" s="255"/>
      <c r="D7" s="57" t="s">
        <v>99</v>
      </c>
      <c r="E7" s="57" t="s">
        <v>100</v>
      </c>
      <c r="F7" s="57" t="s">
        <v>101</v>
      </c>
      <c r="G7" s="70" t="s">
        <v>176</v>
      </c>
    </row>
    <row r="8" spans="1:9" ht="12.5">
      <c r="A8" s="30"/>
      <c r="B8" s="31">
        <v>1</v>
      </c>
      <c r="C8" s="32" t="s">
        <v>102</v>
      </c>
      <c r="D8" s="141">
        <f>Geografi!D8</f>
        <v>44.77</v>
      </c>
      <c r="E8" s="73">
        <v>498</v>
      </c>
      <c r="F8" s="73">
        <v>0</v>
      </c>
      <c r="G8" s="273"/>
    </row>
    <row r="9" spans="1:9" ht="12.5">
      <c r="A9" s="30"/>
      <c r="B9" s="35">
        <v>2</v>
      </c>
      <c r="C9" s="36" t="s">
        <v>103</v>
      </c>
      <c r="D9" s="141">
        <f>Geografi!D9</f>
        <v>81.760000000000005</v>
      </c>
      <c r="E9" s="73">
        <v>341</v>
      </c>
      <c r="F9" s="73">
        <v>0</v>
      </c>
      <c r="G9" s="254"/>
    </row>
    <row r="10" spans="1:9" ht="12.5">
      <c r="A10" s="30"/>
      <c r="B10" s="35">
        <v>3</v>
      </c>
      <c r="C10" s="36" t="s">
        <v>104</v>
      </c>
      <c r="D10" s="141">
        <f>Geografi!D10</f>
        <v>25.96</v>
      </c>
      <c r="E10" s="73">
        <v>357</v>
      </c>
      <c r="F10" s="73">
        <v>0</v>
      </c>
      <c r="G10" s="254"/>
    </row>
    <row r="11" spans="1:9" ht="12.5">
      <c r="A11" s="30"/>
      <c r="B11" s="37">
        <v>4</v>
      </c>
      <c r="C11" s="36" t="s">
        <v>105</v>
      </c>
      <c r="D11" s="141">
        <f>Geografi!D11</f>
        <v>54.51</v>
      </c>
      <c r="E11" s="73">
        <v>552</v>
      </c>
      <c r="F11" s="73">
        <v>0</v>
      </c>
      <c r="G11" s="254"/>
    </row>
    <row r="12" spans="1:9" ht="12.5">
      <c r="A12" s="30"/>
      <c r="B12" s="37">
        <v>5</v>
      </c>
      <c r="C12" s="36" t="s">
        <v>106</v>
      </c>
      <c r="D12" s="141">
        <f>Geografi!D12</f>
        <v>77.87</v>
      </c>
      <c r="E12" s="73">
        <v>750</v>
      </c>
      <c r="F12" s="73">
        <v>0</v>
      </c>
      <c r="G12" s="254"/>
    </row>
    <row r="13" spans="1:9" ht="12.5">
      <c r="A13" s="30"/>
      <c r="B13" s="37">
        <v>6</v>
      </c>
      <c r="C13" s="36" t="s">
        <v>107</v>
      </c>
      <c r="D13" s="141">
        <f>Geografi!D13</f>
        <v>36.340000000000003</v>
      </c>
      <c r="E13" s="73">
        <v>1832</v>
      </c>
      <c r="F13" s="73">
        <v>0</v>
      </c>
      <c r="G13" s="254"/>
    </row>
    <row r="14" spans="1:9" ht="12.5">
      <c r="A14" s="30"/>
      <c r="B14" s="37">
        <v>7</v>
      </c>
      <c r="C14" s="36" t="s">
        <v>108</v>
      </c>
      <c r="D14" s="141">
        <f>Geografi!D14</f>
        <v>51.59</v>
      </c>
      <c r="E14" s="73">
        <v>1780</v>
      </c>
      <c r="F14" s="73">
        <v>0</v>
      </c>
      <c r="G14" s="254"/>
    </row>
    <row r="15" spans="1:9" ht="12.5">
      <c r="A15" s="30"/>
      <c r="B15" s="38">
        <v>8</v>
      </c>
      <c r="C15" s="39" t="s">
        <v>109</v>
      </c>
      <c r="D15" s="141">
        <f>Geografi!D15</f>
        <v>71.38</v>
      </c>
      <c r="E15" s="75">
        <v>502</v>
      </c>
      <c r="F15" s="73">
        <v>0</v>
      </c>
      <c r="G15" s="254"/>
    </row>
    <row r="16" spans="1:9" ht="13">
      <c r="A16" s="40"/>
      <c r="B16" s="261" t="s">
        <v>110</v>
      </c>
      <c r="C16" s="252"/>
      <c r="D16" s="91">
        <f t="shared" ref="D16:F16" si="0">SUM(D8:D15)</f>
        <v>444.18000000000006</v>
      </c>
      <c r="E16" s="91">
        <f t="shared" si="0"/>
        <v>6612</v>
      </c>
      <c r="F16" s="91">
        <f t="shared" si="0"/>
        <v>0</v>
      </c>
      <c r="G16" s="255"/>
    </row>
    <row r="17" spans="1:7" ht="14.5">
      <c r="A17" s="140"/>
      <c r="B17" s="140"/>
      <c r="C17" s="140"/>
      <c r="D17" s="140"/>
      <c r="E17" s="140"/>
      <c r="F17" s="140"/>
    </row>
    <row r="18" spans="1:7" ht="14.5">
      <c r="A18" s="140"/>
      <c r="B18" s="125" t="s">
        <v>22</v>
      </c>
      <c r="C18" s="140"/>
      <c r="D18" s="140"/>
      <c r="E18" s="140"/>
      <c r="F18" s="140"/>
    </row>
    <row r="19" spans="1:7" ht="14">
      <c r="A19" s="123">
        <f>COUNTA(D21:E28)</f>
        <v>16</v>
      </c>
      <c r="B19" s="270" t="s">
        <v>94</v>
      </c>
      <c r="C19" s="252"/>
      <c r="D19" s="142" t="s">
        <v>240</v>
      </c>
      <c r="E19" s="142" t="s">
        <v>241</v>
      </c>
      <c r="F19" s="142" t="s">
        <v>242</v>
      </c>
      <c r="G19" s="113" t="s">
        <v>97</v>
      </c>
    </row>
    <row r="20" spans="1:7" ht="12.5">
      <c r="A20" s="28">
        <v>16</v>
      </c>
      <c r="B20" s="268" t="s">
        <v>98</v>
      </c>
      <c r="C20" s="255"/>
      <c r="D20" s="57" t="s">
        <v>99</v>
      </c>
      <c r="E20" s="57" t="s">
        <v>100</v>
      </c>
      <c r="F20" s="57" t="s">
        <v>101</v>
      </c>
      <c r="G20" s="70" t="s">
        <v>176</v>
      </c>
    </row>
    <row r="21" spans="1:7" ht="12.5">
      <c r="A21" s="30"/>
      <c r="B21" s="31">
        <v>1</v>
      </c>
      <c r="C21" s="32" t="s">
        <v>102</v>
      </c>
      <c r="D21" s="73">
        <v>214</v>
      </c>
      <c r="E21" s="73">
        <v>284</v>
      </c>
      <c r="F21" s="34">
        <f t="shared" ref="F21:F29" si="1">D21+E21</f>
        <v>498</v>
      </c>
      <c r="G21" s="273"/>
    </row>
    <row r="22" spans="1:7" ht="12.5">
      <c r="A22" s="30"/>
      <c r="B22" s="35">
        <v>2</v>
      </c>
      <c r="C22" s="36" t="s">
        <v>103</v>
      </c>
      <c r="D22" s="73">
        <v>170</v>
      </c>
      <c r="E22" s="73">
        <v>171</v>
      </c>
      <c r="F22" s="34">
        <f t="shared" si="1"/>
        <v>341</v>
      </c>
      <c r="G22" s="254"/>
    </row>
    <row r="23" spans="1:7" ht="12.5">
      <c r="A23" s="30"/>
      <c r="B23" s="35">
        <v>3</v>
      </c>
      <c r="C23" s="36" t="s">
        <v>104</v>
      </c>
      <c r="D23" s="73">
        <v>168</v>
      </c>
      <c r="E23" s="73">
        <v>189</v>
      </c>
      <c r="F23" s="34">
        <f t="shared" si="1"/>
        <v>357</v>
      </c>
      <c r="G23" s="254"/>
    </row>
    <row r="24" spans="1:7" ht="12.5">
      <c r="A24" s="30"/>
      <c r="B24" s="37">
        <v>4</v>
      </c>
      <c r="C24" s="36" t="s">
        <v>105</v>
      </c>
      <c r="D24" s="73">
        <v>281</v>
      </c>
      <c r="E24" s="73">
        <v>271</v>
      </c>
      <c r="F24" s="34">
        <f t="shared" si="1"/>
        <v>552</v>
      </c>
      <c r="G24" s="254"/>
    </row>
    <row r="25" spans="1:7" ht="12.5">
      <c r="A25" s="30"/>
      <c r="B25" s="37">
        <v>5</v>
      </c>
      <c r="C25" s="36" t="s">
        <v>106</v>
      </c>
      <c r="D25" s="73">
        <v>425</v>
      </c>
      <c r="E25" s="73">
        <v>325</v>
      </c>
      <c r="F25" s="34">
        <f t="shared" si="1"/>
        <v>750</v>
      </c>
      <c r="G25" s="254"/>
    </row>
    <row r="26" spans="1:7" ht="12.5">
      <c r="A26" s="30"/>
      <c r="B26" s="37">
        <v>6</v>
      </c>
      <c r="C26" s="36" t="s">
        <v>107</v>
      </c>
      <c r="D26" s="73">
        <v>992</v>
      </c>
      <c r="E26" s="73">
        <v>840</v>
      </c>
      <c r="F26" s="34">
        <f t="shared" si="1"/>
        <v>1832</v>
      </c>
      <c r="G26" s="254"/>
    </row>
    <row r="27" spans="1:7" ht="12.5">
      <c r="A27" s="30"/>
      <c r="B27" s="37">
        <v>7</v>
      </c>
      <c r="C27" s="36" t="s">
        <v>108</v>
      </c>
      <c r="D27" s="73">
        <v>879</v>
      </c>
      <c r="E27" s="73">
        <v>901</v>
      </c>
      <c r="F27" s="34">
        <f t="shared" si="1"/>
        <v>1780</v>
      </c>
      <c r="G27" s="254"/>
    </row>
    <row r="28" spans="1:7" ht="12.5">
      <c r="A28" s="30"/>
      <c r="B28" s="38">
        <v>8</v>
      </c>
      <c r="C28" s="39" t="s">
        <v>109</v>
      </c>
      <c r="D28" s="75">
        <v>273</v>
      </c>
      <c r="E28" s="75">
        <v>229</v>
      </c>
      <c r="F28" s="34">
        <f t="shared" si="1"/>
        <v>502</v>
      </c>
      <c r="G28" s="254"/>
    </row>
    <row r="29" spans="1:7" ht="13">
      <c r="A29" s="40"/>
      <c r="B29" s="261" t="s">
        <v>110</v>
      </c>
      <c r="C29" s="252"/>
      <c r="D29" s="91">
        <f t="shared" ref="D29:E29" si="2">SUM(D21:D28)</f>
        <v>3402</v>
      </c>
      <c r="E29" s="91">
        <f t="shared" si="2"/>
        <v>3210</v>
      </c>
      <c r="F29" s="42">
        <f t="shared" si="1"/>
        <v>6612</v>
      </c>
      <c r="G29" s="255"/>
    </row>
    <row r="30" spans="1:7" ht="14.5">
      <c r="A30" s="140"/>
      <c r="B30" s="140"/>
      <c r="C30" s="140"/>
      <c r="D30" s="140"/>
      <c r="E30" s="140"/>
      <c r="F30" s="140"/>
    </row>
    <row r="31" spans="1:7" ht="14">
      <c r="A31" s="125"/>
      <c r="B31" s="126" t="s">
        <v>243</v>
      </c>
      <c r="D31" s="126"/>
      <c r="E31" s="126"/>
      <c r="F31" s="126"/>
    </row>
    <row r="32" spans="1:7" ht="14">
      <c r="A32" s="123">
        <f>COUNTA(D34:E41)</f>
        <v>16</v>
      </c>
      <c r="B32" s="270" t="s">
        <v>94</v>
      </c>
      <c r="C32" s="252"/>
      <c r="D32" s="143" t="s">
        <v>240</v>
      </c>
      <c r="E32" s="143" t="s">
        <v>241</v>
      </c>
      <c r="F32" s="143" t="s">
        <v>244</v>
      </c>
      <c r="G32" s="113" t="s">
        <v>97</v>
      </c>
    </row>
    <row r="33" spans="1:7" ht="12.5">
      <c r="A33" s="28">
        <v>16</v>
      </c>
      <c r="B33" s="268" t="s">
        <v>98</v>
      </c>
      <c r="C33" s="255"/>
      <c r="D33" s="57" t="s">
        <v>99</v>
      </c>
      <c r="E33" s="57" t="s">
        <v>100</v>
      </c>
      <c r="F33" s="57" t="s">
        <v>101</v>
      </c>
      <c r="G33" s="70" t="s">
        <v>176</v>
      </c>
    </row>
    <row r="34" spans="1:7" ht="12.5">
      <c r="A34" s="30"/>
      <c r="B34" s="31">
        <v>1</v>
      </c>
      <c r="C34" s="32" t="s">
        <v>102</v>
      </c>
      <c r="D34" s="73">
        <v>214</v>
      </c>
      <c r="E34" s="73">
        <v>284</v>
      </c>
      <c r="F34" s="34">
        <f t="shared" ref="F34:F42" si="3">IFERROR(D34/E34*100, "-")</f>
        <v>75.352112676056336</v>
      </c>
      <c r="G34" s="273"/>
    </row>
    <row r="35" spans="1:7" ht="12.5">
      <c r="A35" s="30"/>
      <c r="B35" s="35">
        <v>2</v>
      </c>
      <c r="C35" s="36" t="s">
        <v>103</v>
      </c>
      <c r="D35" s="73">
        <v>170</v>
      </c>
      <c r="E35" s="73">
        <v>171</v>
      </c>
      <c r="F35" s="34">
        <f t="shared" si="3"/>
        <v>99.415204678362571</v>
      </c>
      <c r="G35" s="254"/>
    </row>
    <row r="36" spans="1:7" ht="12.5">
      <c r="A36" s="30"/>
      <c r="B36" s="35">
        <v>3</v>
      </c>
      <c r="C36" s="36" t="s">
        <v>104</v>
      </c>
      <c r="D36" s="73">
        <v>168</v>
      </c>
      <c r="E36" s="73">
        <v>189</v>
      </c>
      <c r="F36" s="34">
        <f t="shared" si="3"/>
        <v>88.888888888888886</v>
      </c>
      <c r="G36" s="254"/>
    </row>
    <row r="37" spans="1:7" ht="12.5">
      <c r="A37" s="30"/>
      <c r="B37" s="37">
        <v>4</v>
      </c>
      <c r="C37" s="36" t="s">
        <v>105</v>
      </c>
      <c r="D37" s="73">
        <v>281</v>
      </c>
      <c r="E37" s="73">
        <v>271</v>
      </c>
      <c r="F37" s="34">
        <f t="shared" si="3"/>
        <v>103.69003690036899</v>
      </c>
      <c r="G37" s="254"/>
    </row>
    <row r="38" spans="1:7" ht="12.5">
      <c r="A38" s="30"/>
      <c r="B38" s="37">
        <v>5</v>
      </c>
      <c r="C38" s="36" t="s">
        <v>106</v>
      </c>
      <c r="D38" s="73">
        <v>425</v>
      </c>
      <c r="E38" s="73">
        <v>325</v>
      </c>
      <c r="F38" s="34">
        <f t="shared" si="3"/>
        <v>130.76923076923077</v>
      </c>
      <c r="G38" s="254"/>
    </row>
    <row r="39" spans="1:7" ht="12.5">
      <c r="A39" s="30"/>
      <c r="B39" s="37">
        <v>6</v>
      </c>
      <c r="C39" s="36" t="s">
        <v>107</v>
      </c>
      <c r="D39" s="73">
        <v>992</v>
      </c>
      <c r="E39" s="73">
        <v>840</v>
      </c>
      <c r="F39" s="34">
        <f t="shared" si="3"/>
        <v>118.0952380952381</v>
      </c>
      <c r="G39" s="254"/>
    </row>
    <row r="40" spans="1:7" ht="12.5">
      <c r="A40" s="30"/>
      <c r="B40" s="37">
        <v>7</v>
      </c>
      <c r="C40" s="36" t="s">
        <v>108</v>
      </c>
      <c r="D40" s="73">
        <v>879</v>
      </c>
      <c r="E40" s="73">
        <v>901</v>
      </c>
      <c r="F40" s="34">
        <f t="shared" si="3"/>
        <v>97.558268590455057</v>
      </c>
      <c r="G40" s="254"/>
    </row>
    <row r="41" spans="1:7" ht="12.5">
      <c r="A41" s="30"/>
      <c r="B41" s="38">
        <v>8</v>
      </c>
      <c r="C41" s="39" t="s">
        <v>109</v>
      </c>
      <c r="D41" s="75">
        <v>273</v>
      </c>
      <c r="E41" s="75">
        <v>229</v>
      </c>
      <c r="F41" s="34">
        <f t="shared" si="3"/>
        <v>119.21397379912663</v>
      </c>
      <c r="G41" s="254"/>
    </row>
    <row r="42" spans="1:7" ht="13">
      <c r="A42" s="40"/>
      <c r="B42" s="261" t="s">
        <v>110</v>
      </c>
      <c r="C42" s="252"/>
      <c r="D42" s="91">
        <f t="shared" ref="D42:E42" si="4">SUM(D34:D41)</f>
        <v>3402</v>
      </c>
      <c r="E42" s="91">
        <f t="shared" si="4"/>
        <v>3210</v>
      </c>
      <c r="F42" s="42">
        <f t="shared" si="3"/>
        <v>105.98130841121495</v>
      </c>
      <c r="G42" s="255"/>
    </row>
    <row r="45" spans="1:7" ht="14">
      <c r="B45" s="125" t="s">
        <v>245</v>
      </c>
      <c r="C45" s="125"/>
      <c r="D45" s="125"/>
      <c r="E45" s="144"/>
    </row>
    <row r="46" spans="1:7" ht="13">
      <c r="A46" s="145">
        <f>COUNTA(D49:E58)</f>
        <v>20</v>
      </c>
      <c r="B46" s="290" t="s">
        <v>246</v>
      </c>
      <c r="C46" s="263"/>
      <c r="D46" s="291" t="s">
        <v>247</v>
      </c>
      <c r="E46" s="252"/>
      <c r="F46" s="292" t="s">
        <v>97</v>
      </c>
    </row>
    <row r="47" spans="1:7" ht="13">
      <c r="A47" s="5">
        <v>20</v>
      </c>
      <c r="B47" s="264"/>
      <c r="C47" s="255"/>
      <c r="D47" s="146" t="s">
        <v>186</v>
      </c>
      <c r="E47" s="146" t="s">
        <v>188</v>
      </c>
      <c r="F47" s="258"/>
    </row>
    <row r="48" spans="1:7" ht="12.5">
      <c r="B48" s="268" t="s">
        <v>98</v>
      </c>
      <c r="C48" s="255"/>
      <c r="D48" s="57" t="s">
        <v>99</v>
      </c>
      <c r="E48" s="57" t="s">
        <v>100</v>
      </c>
      <c r="F48" s="70" t="s">
        <v>101</v>
      </c>
    </row>
    <row r="49" spans="2:6" ht="14">
      <c r="B49" s="147">
        <v>1</v>
      </c>
      <c r="C49" s="148" t="s">
        <v>248</v>
      </c>
      <c r="D49" s="149">
        <v>50</v>
      </c>
      <c r="E49" s="149">
        <v>43</v>
      </c>
      <c r="F49" s="293"/>
    </row>
    <row r="50" spans="2:6" ht="14">
      <c r="B50" s="147">
        <v>2</v>
      </c>
      <c r="C50" s="150" t="s">
        <v>249</v>
      </c>
      <c r="D50" s="151">
        <v>800</v>
      </c>
      <c r="E50" s="149">
        <v>850</v>
      </c>
      <c r="F50" s="254"/>
    </row>
    <row r="51" spans="2:6" ht="14">
      <c r="B51" s="147">
        <v>3</v>
      </c>
      <c r="C51" s="152" t="s">
        <v>250</v>
      </c>
      <c r="D51" s="149">
        <v>200</v>
      </c>
      <c r="E51" s="149">
        <v>250</v>
      </c>
      <c r="F51" s="254"/>
    </row>
    <row r="52" spans="2:6" ht="14">
      <c r="B52" s="147">
        <v>4</v>
      </c>
      <c r="C52" s="148" t="s">
        <v>251</v>
      </c>
      <c r="D52" s="149">
        <v>100</v>
      </c>
      <c r="E52" s="149">
        <v>120</v>
      </c>
      <c r="F52" s="254"/>
    </row>
    <row r="53" spans="2:6" ht="14">
      <c r="B53" s="147">
        <v>5</v>
      </c>
      <c r="C53" s="148" t="s">
        <v>252</v>
      </c>
      <c r="D53" s="149">
        <v>15</v>
      </c>
      <c r="E53" s="149">
        <v>6</v>
      </c>
      <c r="F53" s="254"/>
    </row>
    <row r="54" spans="2:6" ht="14">
      <c r="B54" s="147">
        <v>6</v>
      </c>
      <c r="C54" s="148" t="s">
        <v>253</v>
      </c>
      <c r="D54" s="149">
        <v>102</v>
      </c>
      <c r="E54" s="149">
        <v>105</v>
      </c>
      <c r="F54" s="254"/>
    </row>
    <row r="55" spans="2:6" ht="14">
      <c r="B55" s="147">
        <v>7</v>
      </c>
      <c r="C55" s="148" t="s">
        <v>254</v>
      </c>
      <c r="D55" s="149">
        <v>101</v>
      </c>
      <c r="E55" s="149">
        <v>104</v>
      </c>
      <c r="F55" s="254"/>
    </row>
    <row r="56" spans="2:6" ht="14">
      <c r="B56" s="147">
        <v>8</v>
      </c>
      <c r="C56" s="148" t="s">
        <v>255</v>
      </c>
      <c r="D56" s="149">
        <v>3</v>
      </c>
      <c r="E56" s="149">
        <v>4</v>
      </c>
      <c r="F56" s="254"/>
    </row>
    <row r="57" spans="2:6" ht="14">
      <c r="B57" s="147">
        <v>9</v>
      </c>
      <c r="C57" s="148" t="s">
        <v>256</v>
      </c>
      <c r="D57" s="149">
        <v>33</v>
      </c>
      <c r="E57" s="149">
        <v>25</v>
      </c>
      <c r="F57" s="254"/>
    </row>
    <row r="58" spans="2:6" ht="14">
      <c r="B58" s="147">
        <v>10</v>
      </c>
      <c r="C58" s="148" t="s">
        <v>257</v>
      </c>
      <c r="D58" s="149">
        <v>5</v>
      </c>
      <c r="E58" s="149">
        <v>2</v>
      </c>
      <c r="F58" s="254"/>
    </row>
    <row r="59" spans="2:6" ht="13">
      <c r="B59" s="261" t="s">
        <v>110</v>
      </c>
      <c r="C59" s="252"/>
      <c r="D59" s="153">
        <f t="shared" ref="D59:E59" si="5">SUM(D49:D58)</f>
        <v>1409</v>
      </c>
      <c r="E59" s="153">
        <f t="shared" si="5"/>
        <v>1509</v>
      </c>
      <c r="F59" s="255"/>
    </row>
  </sheetData>
  <mergeCells count="22">
    <mergeCell ref="B48:C48"/>
    <mergeCell ref="B59:C59"/>
    <mergeCell ref="D46:E46"/>
    <mergeCell ref="F46:F47"/>
    <mergeCell ref="F49:F59"/>
    <mergeCell ref="B7:C7"/>
    <mergeCell ref="G8:G16"/>
    <mergeCell ref="B33:C33"/>
    <mergeCell ref="B42:C42"/>
    <mergeCell ref="B46:C47"/>
    <mergeCell ref="B16:C16"/>
    <mergeCell ref="B19:C19"/>
    <mergeCell ref="B20:C20"/>
    <mergeCell ref="G21:G29"/>
    <mergeCell ref="B29:C29"/>
    <mergeCell ref="B32:C32"/>
    <mergeCell ref="G34:G42"/>
    <mergeCell ref="B1:H1"/>
    <mergeCell ref="I1:I3"/>
    <mergeCell ref="B2:G2"/>
    <mergeCell ref="B3:H3"/>
    <mergeCell ref="B6:C6"/>
  </mergeCells>
  <hyperlinks>
    <hyperlink ref="H2" location="'Menu Utama'!A1" display="'Menu Utama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5"/>
  <sheetViews>
    <sheetView showGridLines="0" tabSelected="1" topLeftCell="B40" workbookViewId="0">
      <selection activeCell="B65" sqref="B65"/>
    </sheetView>
  </sheetViews>
  <sheetFormatPr defaultColWidth="12.6328125" defaultRowHeight="15.75" customHeight="1"/>
  <cols>
    <col min="1" max="1" width="20.6328125" hidden="1" customWidth="1"/>
    <col min="2" max="2" width="3.7265625" customWidth="1"/>
    <col min="3" max="3" width="21.7265625" customWidth="1"/>
    <col min="4" max="4" width="15.453125" customWidth="1"/>
    <col min="8" max="8" width="9.36328125" customWidth="1"/>
    <col min="9" max="9" width="1.453125" customWidth="1"/>
  </cols>
  <sheetData>
    <row r="1" spans="1:9" ht="7.5" customHeight="1">
      <c r="B1" s="245"/>
      <c r="C1" s="246"/>
      <c r="D1" s="246"/>
      <c r="E1" s="246"/>
      <c r="F1" s="246"/>
      <c r="G1" s="246"/>
      <c r="H1" s="246"/>
      <c r="I1" s="247"/>
    </row>
    <row r="2" spans="1:9" ht="51" customHeight="1">
      <c r="B2" s="248" t="s">
        <v>258</v>
      </c>
      <c r="C2" s="246"/>
      <c r="D2" s="246"/>
      <c r="E2" s="246"/>
      <c r="F2" s="246"/>
      <c r="G2" s="246"/>
      <c r="H2" s="22"/>
      <c r="I2" s="246"/>
    </row>
    <row r="3" spans="1:9" ht="9" customHeight="1">
      <c r="B3" s="245"/>
      <c r="C3" s="246"/>
      <c r="D3" s="246"/>
      <c r="E3" s="246"/>
      <c r="F3" s="246"/>
      <c r="G3" s="246"/>
      <c r="H3" s="246"/>
      <c r="I3" s="246"/>
    </row>
    <row r="5" spans="1:9" ht="14.5">
      <c r="A5" s="154"/>
      <c r="B5" s="155" t="s">
        <v>259</v>
      </c>
      <c r="D5" s="155"/>
      <c r="E5" s="155"/>
      <c r="F5" s="140"/>
    </row>
    <row r="6" spans="1:9" ht="14">
      <c r="A6" s="156">
        <f>COUNTA(D9:E16)</f>
        <v>16</v>
      </c>
      <c r="B6" s="300" t="s">
        <v>94</v>
      </c>
      <c r="C6" s="263"/>
      <c r="D6" s="301" t="s">
        <v>260</v>
      </c>
      <c r="E6" s="252"/>
      <c r="F6" s="292" t="s">
        <v>97</v>
      </c>
    </row>
    <row r="7" spans="1:9" ht="14">
      <c r="A7" s="156">
        <v>16</v>
      </c>
      <c r="B7" s="264"/>
      <c r="C7" s="255"/>
      <c r="D7" s="157" t="s">
        <v>261</v>
      </c>
      <c r="E7" s="157" t="s">
        <v>262</v>
      </c>
      <c r="F7" s="258"/>
    </row>
    <row r="8" spans="1:9" ht="12.5">
      <c r="A8" s="28"/>
      <c r="B8" s="268" t="s">
        <v>98</v>
      </c>
      <c r="C8" s="255"/>
      <c r="D8" s="57" t="s">
        <v>99</v>
      </c>
      <c r="E8" s="57" t="s">
        <v>100</v>
      </c>
      <c r="F8" s="70" t="s">
        <v>101</v>
      </c>
    </row>
    <row r="9" spans="1:9" ht="12.5">
      <c r="A9" s="30"/>
      <c r="B9" s="31">
        <v>1</v>
      </c>
      <c r="C9" s="32" t="s">
        <v>102</v>
      </c>
      <c r="D9" s="51">
        <v>0</v>
      </c>
      <c r="E9" s="51">
        <v>1</v>
      </c>
      <c r="F9" s="302"/>
    </row>
    <row r="10" spans="1:9" ht="12.5">
      <c r="A10" s="30"/>
      <c r="B10" s="35">
        <v>2</v>
      </c>
      <c r="C10" s="36" t="s">
        <v>103</v>
      </c>
      <c r="D10" s="51">
        <v>0</v>
      </c>
      <c r="E10" s="51">
        <v>1</v>
      </c>
      <c r="F10" s="285"/>
    </row>
    <row r="11" spans="1:9" ht="12.5">
      <c r="A11" s="30"/>
      <c r="B11" s="35">
        <v>3</v>
      </c>
      <c r="C11" s="36" t="s">
        <v>104</v>
      </c>
      <c r="D11" s="51">
        <v>0</v>
      </c>
      <c r="E11" s="51">
        <v>1</v>
      </c>
      <c r="F11" s="285"/>
    </row>
    <row r="12" spans="1:9" ht="12.5">
      <c r="A12" s="30"/>
      <c r="B12" s="37">
        <v>4</v>
      </c>
      <c r="C12" s="36" t="s">
        <v>105</v>
      </c>
      <c r="D12" s="51">
        <v>0</v>
      </c>
      <c r="E12" s="51">
        <v>3</v>
      </c>
      <c r="F12" s="285"/>
    </row>
    <row r="13" spans="1:9" ht="12.5">
      <c r="A13" s="30"/>
      <c r="B13" s="37">
        <v>5</v>
      </c>
      <c r="C13" s="36" t="s">
        <v>106</v>
      </c>
      <c r="D13" s="51">
        <v>0</v>
      </c>
      <c r="E13" s="51">
        <v>1</v>
      </c>
      <c r="F13" s="285"/>
    </row>
    <row r="14" spans="1:9" ht="12.5">
      <c r="A14" s="30"/>
      <c r="B14" s="37">
        <v>6</v>
      </c>
      <c r="C14" s="36" t="s">
        <v>107</v>
      </c>
      <c r="D14" s="51">
        <v>0</v>
      </c>
      <c r="E14" s="51">
        <v>2</v>
      </c>
      <c r="F14" s="285"/>
    </row>
    <row r="15" spans="1:9" ht="12.5">
      <c r="A15" s="30"/>
      <c r="B15" s="37">
        <v>7</v>
      </c>
      <c r="C15" s="36" t="s">
        <v>108</v>
      </c>
      <c r="D15" s="51">
        <v>0</v>
      </c>
      <c r="E15" s="51">
        <v>4</v>
      </c>
      <c r="F15" s="285"/>
    </row>
    <row r="16" spans="1:9" ht="12.5">
      <c r="A16" s="30"/>
      <c r="B16" s="38">
        <v>8</v>
      </c>
      <c r="C16" s="39" t="s">
        <v>109</v>
      </c>
      <c r="D16" s="51">
        <v>0</v>
      </c>
      <c r="E16" s="51">
        <v>1</v>
      </c>
      <c r="F16" s="285"/>
    </row>
    <row r="17" spans="1:6" ht="13">
      <c r="A17" s="40"/>
      <c r="B17" s="261" t="s">
        <v>110</v>
      </c>
      <c r="C17" s="252"/>
      <c r="D17" s="158">
        <f t="shared" ref="D17:E17" si="0">SUM(D9:D16)</f>
        <v>0</v>
      </c>
      <c r="E17" s="158">
        <f t="shared" si="0"/>
        <v>14</v>
      </c>
      <c r="F17" s="258"/>
    </row>
    <row r="18" spans="1:6" ht="14.5">
      <c r="A18" s="140"/>
      <c r="B18" s="140"/>
      <c r="C18" s="140"/>
      <c r="D18" s="140"/>
      <c r="E18" s="140"/>
      <c r="F18" s="140"/>
    </row>
    <row r="19" spans="1:6" ht="14.5">
      <c r="A19" s="140"/>
      <c r="B19" s="140"/>
      <c r="C19" s="140"/>
      <c r="D19" s="140"/>
      <c r="E19" s="140"/>
      <c r="F19" s="140"/>
    </row>
    <row r="20" spans="1:6" ht="14.5">
      <c r="A20" s="154"/>
      <c r="B20" s="155" t="s">
        <v>263</v>
      </c>
      <c r="D20" s="155"/>
      <c r="E20" s="155"/>
      <c r="F20" s="140"/>
    </row>
    <row r="21" spans="1:6" ht="13">
      <c r="A21" s="159">
        <f>COUNTA(D24:E31)</f>
        <v>16</v>
      </c>
      <c r="B21" s="303" t="s">
        <v>94</v>
      </c>
      <c r="C21" s="263"/>
      <c r="D21" s="304" t="s">
        <v>264</v>
      </c>
      <c r="E21" s="252"/>
      <c r="F21" s="292" t="s">
        <v>97</v>
      </c>
    </row>
    <row r="22" spans="1:6" ht="13">
      <c r="A22" s="159">
        <v>16</v>
      </c>
      <c r="B22" s="264"/>
      <c r="C22" s="255"/>
      <c r="D22" s="160" t="s">
        <v>261</v>
      </c>
      <c r="E22" s="160" t="s">
        <v>262</v>
      </c>
      <c r="F22" s="258"/>
    </row>
    <row r="23" spans="1:6" ht="12.5">
      <c r="A23" s="28"/>
      <c r="B23" s="268" t="s">
        <v>98</v>
      </c>
      <c r="C23" s="255"/>
      <c r="D23" s="57" t="s">
        <v>99</v>
      </c>
      <c r="E23" s="57" t="s">
        <v>100</v>
      </c>
      <c r="F23" s="70" t="s">
        <v>101</v>
      </c>
    </row>
    <row r="24" spans="1:6" ht="12.5">
      <c r="A24" s="30"/>
      <c r="B24" s="31">
        <v>1</v>
      </c>
      <c r="C24" s="32" t="s">
        <v>102</v>
      </c>
      <c r="D24" s="51">
        <v>1</v>
      </c>
      <c r="E24" s="51">
        <v>0</v>
      </c>
      <c r="F24" s="302"/>
    </row>
    <row r="25" spans="1:6" ht="12.5">
      <c r="A25" s="30"/>
      <c r="B25" s="35">
        <v>2</v>
      </c>
      <c r="C25" s="36" t="s">
        <v>103</v>
      </c>
      <c r="D25" s="51">
        <v>1</v>
      </c>
      <c r="E25" s="51">
        <v>0</v>
      </c>
      <c r="F25" s="285"/>
    </row>
    <row r="26" spans="1:6" ht="12.5">
      <c r="A26" s="30"/>
      <c r="B26" s="35">
        <v>3</v>
      </c>
      <c r="C26" s="36" t="s">
        <v>104</v>
      </c>
      <c r="D26" s="51">
        <v>1</v>
      </c>
      <c r="E26" s="51">
        <v>0</v>
      </c>
      <c r="F26" s="285"/>
    </row>
    <row r="27" spans="1:6" ht="12.5">
      <c r="A27" s="30"/>
      <c r="B27" s="37">
        <v>4</v>
      </c>
      <c r="C27" s="36" t="s">
        <v>105</v>
      </c>
      <c r="D27" s="51">
        <v>1</v>
      </c>
      <c r="E27" s="51">
        <v>0</v>
      </c>
      <c r="F27" s="285"/>
    </row>
    <row r="28" spans="1:6" ht="12.5">
      <c r="A28" s="30"/>
      <c r="B28" s="37">
        <v>5</v>
      </c>
      <c r="C28" s="36" t="s">
        <v>106</v>
      </c>
      <c r="D28" s="51">
        <v>1</v>
      </c>
      <c r="E28" s="51">
        <v>0</v>
      </c>
      <c r="F28" s="285"/>
    </row>
    <row r="29" spans="1:6" ht="12.5">
      <c r="A29" s="30"/>
      <c r="B29" s="37">
        <v>6</v>
      </c>
      <c r="C29" s="36" t="s">
        <v>107</v>
      </c>
      <c r="D29" s="51">
        <v>1</v>
      </c>
      <c r="E29" s="51">
        <v>0</v>
      </c>
      <c r="F29" s="285"/>
    </row>
    <row r="30" spans="1:6" ht="12.5">
      <c r="A30" s="30"/>
      <c r="B30" s="37">
        <v>7</v>
      </c>
      <c r="C30" s="36" t="s">
        <v>108</v>
      </c>
      <c r="D30" s="51">
        <v>3</v>
      </c>
      <c r="E30" s="51">
        <v>1</v>
      </c>
      <c r="F30" s="285"/>
    </row>
    <row r="31" spans="1:6" ht="12.5">
      <c r="A31" s="30"/>
      <c r="B31" s="38">
        <v>8</v>
      </c>
      <c r="C31" s="39" t="s">
        <v>109</v>
      </c>
      <c r="D31" s="51">
        <v>1</v>
      </c>
      <c r="E31" s="51">
        <v>0</v>
      </c>
      <c r="F31" s="285"/>
    </row>
    <row r="32" spans="1:6" ht="13">
      <c r="A32" s="40"/>
      <c r="B32" s="261" t="s">
        <v>110</v>
      </c>
      <c r="C32" s="252"/>
      <c r="D32" s="161">
        <f t="shared" ref="D32:E32" si="1">SUM(D24:D31)</f>
        <v>10</v>
      </c>
      <c r="E32" s="161">
        <f t="shared" si="1"/>
        <v>1</v>
      </c>
      <c r="F32" s="258"/>
    </row>
    <row r="33" spans="1:6" ht="14.5">
      <c r="A33" s="140"/>
      <c r="B33" s="140"/>
      <c r="C33" s="140"/>
      <c r="D33" s="140"/>
      <c r="E33" s="140"/>
      <c r="F33" s="140"/>
    </row>
    <row r="34" spans="1:6" ht="14.5">
      <c r="A34" s="140"/>
      <c r="B34" s="140"/>
      <c r="C34" s="140"/>
      <c r="D34" s="140"/>
      <c r="E34" s="140"/>
      <c r="F34" s="140"/>
    </row>
    <row r="35" spans="1:6" ht="14.5">
      <c r="A35" s="154"/>
      <c r="B35" s="155" t="s">
        <v>265</v>
      </c>
      <c r="D35" s="155"/>
      <c r="E35" s="155"/>
      <c r="F35" s="140"/>
    </row>
    <row r="36" spans="1:6" ht="13">
      <c r="A36" s="159">
        <f>COUNTA(D39:E46)</f>
        <v>16</v>
      </c>
      <c r="B36" s="303" t="s">
        <v>94</v>
      </c>
      <c r="C36" s="263"/>
      <c r="D36" s="301" t="s">
        <v>266</v>
      </c>
      <c r="E36" s="252"/>
      <c r="F36" s="292" t="s">
        <v>97</v>
      </c>
    </row>
    <row r="37" spans="1:6" ht="13">
      <c r="A37" s="159">
        <v>16</v>
      </c>
      <c r="B37" s="264"/>
      <c r="C37" s="255"/>
      <c r="D37" s="157" t="s">
        <v>267</v>
      </c>
      <c r="E37" s="157" t="s">
        <v>262</v>
      </c>
      <c r="F37" s="258"/>
    </row>
    <row r="38" spans="1:6" ht="12.5">
      <c r="A38" s="28"/>
      <c r="B38" s="268" t="s">
        <v>98</v>
      </c>
      <c r="C38" s="255"/>
      <c r="D38" s="57" t="s">
        <v>99</v>
      </c>
      <c r="E38" s="57" t="s">
        <v>100</v>
      </c>
      <c r="F38" s="70" t="s">
        <v>101</v>
      </c>
    </row>
    <row r="39" spans="1:6" ht="12.5">
      <c r="A39" s="30"/>
      <c r="B39" s="31">
        <v>1</v>
      </c>
      <c r="C39" s="32" t="s">
        <v>102</v>
      </c>
      <c r="D39" s="51">
        <v>0</v>
      </c>
      <c r="E39" s="51">
        <v>0</v>
      </c>
      <c r="F39" s="302"/>
    </row>
    <row r="40" spans="1:6" ht="12.5">
      <c r="A40" s="30"/>
      <c r="B40" s="35">
        <v>2</v>
      </c>
      <c r="C40" s="36" t="s">
        <v>103</v>
      </c>
      <c r="D40" s="51">
        <v>0</v>
      </c>
      <c r="E40" s="51">
        <v>0</v>
      </c>
      <c r="F40" s="285"/>
    </row>
    <row r="41" spans="1:6" ht="12.5">
      <c r="A41" s="30"/>
      <c r="B41" s="35">
        <v>3</v>
      </c>
      <c r="C41" s="36" t="s">
        <v>104</v>
      </c>
      <c r="D41" s="51">
        <v>0</v>
      </c>
      <c r="E41" s="51">
        <v>0</v>
      </c>
      <c r="F41" s="285"/>
    </row>
    <row r="42" spans="1:6" ht="12.5">
      <c r="A42" s="30"/>
      <c r="B42" s="37">
        <v>4</v>
      </c>
      <c r="C42" s="36" t="s">
        <v>105</v>
      </c>
      <c r="D42" s="51">
        <v>0</v>
      </c>
      <c r="E42" s="51">
        <v>0</v>
      </c>
      <c r="F42" s="285"/>
    </row>
    <row r="43" spans="1:6" ht="12.5">
      <c r="A43" s="30"/>
      <c r="B43" s="37">
        <v>5</v>
      </c>
      <c r="C43" s="36" t="s">
        <v>106</v>
      </c>
      <c r="D43" s="51">
        <v>0</v>
      </c>
      <c r="E43" s="51">
        <v>0</v>
      </c>
      <c r="F43" s="285"/>
    </row>
    <row r="44" spans="1:6" ht="12.5">
      <c r="A44" s="30"/>
      <c r="B44" s="37">
        <v>6</v>
      </c>
      <c r="C44" s="36" t="s">
        <v>107</v>
      </c>
      <c r="D44" s="51">
        <v>0</v>
      </c>
      <c r="E44" s="51">
        <v>0</v>
      </c>
      <c r="F44" s="285"/>
    </row>
    <row r="45" spans="1:6" ht="12.5">
      <c r="A45" s="30"/>
      <c r="B45" s="37">
        <v>7</v>
      </c>
      <c r="C45" s="36" t="s">
        <v>108</v>
      </c>
      <c r="D45" s="51">
        <v>1</v>
      </c>
      <c r="E45" s="51">
        <v>1</v>
      </c>
      <c r="F45" s="285"/>
    </row>
    <row r="46" spans="1:6" ht="12.5">
      <c r="A46" s="30"/>
      <c r="B46" s="38">
        <v>8</v>
      </c>
      <c r="C46" s="39" t="s">
        <v>109</v>
      </c>
      <c r="D46" s="51">
        <v>0</v>
      </c>
      <c r="E46" s="51">
        <v>0</v>
      </c>
      <c r="F46" s="285"/>
    </row>
    <row r="47" spans="1:6" ht="13">
      <c r="A47" s="40"/>
      <c r="B47" s="261" t="s">
        <v>110</v>
      </c>
      <c r="C47" s="252"/>
      <c r="D47" s="162">
        <f t="shared" ref="D47:E47" si="2">SUM(D39:D46)</f>
        <v>1</v>
      </c>
      <c r="E47" s="162">
        <f t="shared" si="2"/>
        <v>1</v>
      </c>
      <c r="F47" s="258"/>
    </row>
    <row r="48" spans="1:6" ht="14.5">
      <c r="A48" s="140"/>
      <c r="B48" s="140"/>
      <c r="C48" s="140"/>
      <c r="D48" s="140"/>
      <c r="E48" s="140"/>
      <c r="F48" s="140"/>
    </row>
    <row r="49" spans="1:6" ht="14.5">
      <c r="A49" s="140"/>
      <c r="B49" s="140"/>
      <c r="C49" s="140"/>
      <c r="D49" s="140"/>
      <c r="E49" s="140"/>
      <c r="F49" s="140"/>
    </row>
    <row r="50" spans="1:6" ht="14.5">
      <c r="A50" s="154"/>
      <c r="B50" s="155" t="s">
        <v>268</v>
      </c>
      <c r="D50" s="155"/>
      <c r="E50" s="155"/>
      <c r="F50" s="140"/>
    </row>
    <row r="51" spans="1:6" ht="13">
      <c r="A51" s="159">
        <f>COUNTA(D54:E61)</f>
        <v>16</v>
      </c>
      <c r="B51" s="303" t="s">
        <v>94</v>
      </c>
      <c r="C51" s="263"/>
      <c r="D51" s="301" t="s">
        <v>269</v>
      </c>
      <c r="E51" s="252"/>
      <c r="F51" s="292" t="s">
        <v>97</v>
      </c>
    </row>
    <row r="52" spans="1:6" ht="13">
      <c r="A52" s="159">
        <v>16</v>
      </c>
      <c r="B52" s="264"/>
      <c r="C52" s="255"/>
      <c r="D52" s="157" t="s">
        <v>267</v>
      </c>
      <c r="E52" s="157" t="s">
        <v>262</v>
      </c>
      <c r="F52" s="258"/>
    </row>
    <row r="53" spans="1:6" ht="12.5">
      <c r="A53" s="28"/>
      <c r="B53" s="268" t="s">
        <v>98</v>
      </c>
      <c r="C53" s="255"/>
      <c r="D53" s="57" t="s">
        <v>99</v>
      </c>
      <c r="E53" s="57" t="s">
        <v>100</v>
      </c>
      <c r="F53" s="70" t="s">
        <v>101</v>
      </c>
    </row>
    <row r="54" spans="1:6" ht="12.5">
      <c r="A54" s="30"/>
      <c r="B54" s="31">
        <v>1</v>
      </c>
      <c r="C54" s="32" t="s">
        <v>102</v>
      </c>
      <c r="D54" s="163">
        <v>0</v>
      </c>
      <c r="E54" s="163">
        <v>0</v>
      </c>
      <c r="F54" s="302"/>
    </row>
    <row r="55" spans="1:6" ht="12.5">
      <c r="A55" s="30"/>
      <c r="B55" s="35">
        <v>2</v>
      </c>
      <c r="C55" s="36" t="s">
        <v>103</v>
      </c>
      <c r="D55" s="163">
        <v>0</v>
      </c>
      <c r="E55" s="163">
        <v>0</v>
      </c>
      <c r="F55" s="285"/>
    </row>
    <row r="56" spans="1:6" ht="12.5">
      <c r="A56" s="30"/>
      <c r="B56" s="35">
        <v>3</v>
      </c>
      <c r="C56" s="36" t="s">
        <v>104</v>
      </c>
      <c r="D56" s="163">
        <v>0</v>
      </c>
      <c r="E56" s="163">
        <v>0</v>
      </c>
      <c r="F56" s="285"/>
    </row>
    <row r="57" spans="1:6" ht="12.5">
      <c r="A57" s="30"/>
      <c r="B57" s="37">
        <v>4</v>
      </c>
      <c r="C57" s="36" t="s">
        <v>105</v>
      </c>
      <c r="D57" s="163">
        <v>0</v>
      </c>
      <c r="E57" s="163">
        <v>0</v>
      </c>
      <c r="F57" s="285"/>
    </row>
    <row r="58" spans="1:6" ht="12.5">
      <c r="A58" s="30"/>
      <c r="B58" s="37">
        <v>5</v>
      </c>
      <c r="C58" s="36" t="s">
        <v>106</v>
      </c>
      <c r="D58" s="163">
        <v>0</v>
      </c>
      <c r="E58" s="163">
        <v>0</v>
      </c>
      <c r="F58" s="285"/>
    </row>
    <row r="59" spans="1:6" ht="12.5">
      <c r="A59" s="30"/>
      <c r="B59" s="37">
        <v>6</v>
      </c>
      <c r="C59" s="36" t="s">
        <v>107</v>
      </c>
      <c r="D59" s="163">
        <v>0</v>
      </c>
      <c r="E59" s="163">
        <v>0</v>
      </c>
      <c r="F59" s="285"/>
    </row>
    <row r="60" spans="1:6" ht="12.5">
      <c r="A60" s="30"/>
      <c r="B60" s="37">
        <v>7</v>
      </c>
      <c r="C60" s="36" t="s">
        <v>108</v>
      </c>
      <c r="D60" s="163">
        <v>1</v>
      </c>
      <c r="E60" s="163">
        <v>0</v>
      </c>
      <c r="F60" s="285"/>
    </row>
    <row r="61" spans="1:6" ht="12.5">
      <c r="A61" s="30"/>
      <c r="B61" s="38">
        <v>8</v>
      </c>
      <c r="C61" s="39" t="s">
        <v>109</v>
      </c>
      <c r="D61" s="164">
        <v>0</v>
      </c>
      <c r="E61" s="163">
        <v>0</v>
      </c>
      <c r="F61" s="285"/>
    </row>
    <row r="62" spans="1:6" ht="13">
      <c r="A62" s="40"/>
      <c r="B62" s="261" t="s">
        <v>110</v>
      </c>
      <c r="C62" s="252"/>
      <c r="D62" s="165">
        <f t="shared" ref="D62:E62" si="3">SUM(D54:D61)</f>
        <v>1</v>
      </c>
      <c r="E62" s="166">
        <f t="shared" si="3"/>
        <v>0</v>
      </c>
      <c r="F62" s="258"/>
    </row>
    <row r="63" spans="1:6" ht="14.5">
      <c r="A63" s="140"/>
      <c r="B63" s="140"/>
      <c r="C63" s="140"/>
      <c r="D63" s="140"/>
      <c r="E63" s="140"/>
      <c r="F63" s="140"/>
    </row>
    <row r="64" spans="1:6" ht="14.5">
      <c r="A64" s="140"/>
      <c r="B64" s="140"/>
      <c r="C64" s="140"/>
      <c r="D64" s="140"/>
      <c r="E64" s="140"/>
      <c r="F64" s="140"/>
    </row>
    <row r="65" spans="1:6" ht="14.5">
      <c r="A65" s="154"/>
      <c r="B65" s="155" t="s">
        <v>525</v>
      </c>
      <c r="D65" s="155"/>
      <c r="E65" s="155"/>
      <c r="F65" s="140"/>
    </row>
    <row r="66" spans="1:6" ht="13">
      <c r="A66" s="159">
        <f>COUNTA(D69:E76)</f>
        <v>16</v>
      </c>
      <c r="B66" s="303" t="s">
        <v>94</v>
      </c>
      <c r="C66" s="263"/>
      <c r="D66" s="305" t="s">
        <v>270</v>
      </c>
      <c r="E66" s="255"/>
      <c r="F66" s="292" t="s">
        <v>97</v>
      </c>
    </row>
    <row r="67" spans="1:6" ht="13">
      <c r="A67" s="159">
        <v>16</v>
      </c>
      <c r="B67" s="264"/>
      <c r="C67" s="255"/>
      <c r="D67" s="167" t="s">
        <v>267</v>
      </c>
      <c r="E67" s="167" t="s">
        <v>262</v>
      </c>
      <c r="F67" s="258"/>
    </row>
    <row r="68" spans="1:6" ht="12.5">
      <c r="A68" s="28"/>
      <c r="B68" s="268" t="s">
        <v>98</v>
      </c>
      <c r="C68" s="255"/>
      <c r="D68" s="57" t="s">
        <v>99</v>
      </c>
      <c r="E68" s="57" t="s">
        <v>100</v>
      </c>
      <c r="F68" s="70" t="s">
        <v>101</v>
      </c>
    </row>
    <row r="69" spans="1:6" ht="12.5">
      <c r="A69" s="30"/>
      <c r="B69" s="31">
        <v>1</v>
      </c>
      <c r="C69" s="32" t="s">
        <v>102</v>
      </c>
      <c r="D69" s="168">
        <v>0</v>
      </c>
      <c r="E69" s="169">
        <v>0</v>
      </c>
      <c r="F69" s="302"/>
    </row>
    <row r="70" spans="1:6" ht="12.5">
      <c r="A70" s="30"/>
      <c r="B70" s="35">
        <v>2</v>
      </c>
      <c r="C70" s="36" t="s">
        <v>103</v>
      </c>
      <c r="D70" s="168">
        <v>0</v>
      </c>
      <c r="E70" s="169">
        <v>0</v>
      </c>
      <c r="F70" s="285"/>
    </row>
    <row r="71" spans="1:6" ht="12.5">
      <c r="A71" s="30"/>
      <c r="B71" s="35">
        <v>3</v>
      </c>
      <c r="C71" s="36" t="s">
        <v>104</v>
      </c>
      <c r="D71" s="168">
        <v>0</v>
      </c>
      <c r="E71" s="169">
        <v>0</v>
      </c>
      <c r="F71" s="285"/>
    </row>
    <row r="72" spans="1:6" ht="12.5">
      <c r="A72" s="30"/>
      <c r="B72" s="37">
        <v>4</v>
      </c>
      <c r="C72" s="36" t="s">
        <v>105</v>
      </c>
      <c r="D72" s="168">
        <v>0</v>
      </c>
      <c r="E72" s="169">
        <v>0</v>
      </c>
      <c r="F72" s="285"/>
    </row>
    <row r="73" spans="1:6" ht="12.5">
      <c r="A73" s="30"/>
      <c r="B73" s="37">
        <v>5</v>
      </c>
      <c r="C73" s="36" t="s">
        <v>106</v>
      </c>
      <c r="D73" s="168">
        <v>0</v>
      </c>
      <c r="E73" s="169">
        <v>0</v>
      </c>
      <c r="F73" s="285"/>
    </row>
    <row r="74" spans="1:6" ht="12.5">
      <c r="A74" s="30"/>
      <c r="B74" s="37">
        <v>6</v>
      </c>
      <c r="C74" s="36" t="s">
        <v>107</v>
      </c>
      <c r="D74" s="168">
        <v>0</v>
      </c>
      <c r="E74" s="169">
        <v>0</v>
      </c>
      <c r="F74" s="285"/>
    </row>
    <row r="75" spans="1:6" ht="12.5">
      <c r="A75" s="30"/>
      <c r="B75" s="37">
        <v>7</v>
      </c>
      <c r="C75" s="36" t="s">
        <v>108</v>
      </c>
      <c r="D75" s="168">
        <v>0</v>
      </c>
      <c r="E75" s="169">
        <v>0</v>
      </c>
      <c r="F75" s="285"/>
    </row>
    <row r="76" spans="1:6" ht="12.5">
      <c r="A76" s="30"/>
      <c r="B76" s="38">
        <v>8</v>
      </c>
      <c r="C76" s="39" t="s">
        <v>109</v>
      </c>
      <c r="D76" s="168">
        <v>0</v>
      </c>
      <c r="E76" s="169">
        <v>0</v>
      </c>
      <c r="F76" s="285"/>
    </row>
    <row r="77" spans="1:6" ht="13">
      <c r="A77" s="40"/>
      <c r="B77" s="261" t="s">
        <v>110</v>
      </c>
      <c r="C77" s="252"/>
      <c r="D77" s="170">
        <f t="shared" ref="D77:E77" si="4">SUM(D69:D76)</f>
        <v>0</v>
      </c>
      <c r="E77" s="170">
        <f t="shared" si="4"/>
        <v>0</v>
      </c>
      <c r="F77" s="258"/>
    </row>
    <row r="78" spans="1:6" ht="14.5">
      <c r="A78" s="140"/>
      <c r="B78" s="140"/>
      <c r="C78" s="140"/>
      <c r="D78" s="140"/>
      <c r="E78" s="140"/>
      <c r="F78" s="140"/>
    </row>
    <row r="79" spans="1:6" ht="14.5">
      <c r="A79" s="140"/>
      <c r="B79" s="140"/>
      <c r="C79" s="140"/>
      <c r="D79" s="140"/>
      <c r="E79" s="140"/>
      <c r="F79" s="140"/>
    </row>
    <row r="80" spans="1:6" ht="14.5">
      <c r="A80" s="154"/>
      <c r="B80" s="155" t="s">
        <v>271</v>
      </c>
      <c r="D80" s="155"/>
      <c r="E80" s="140"/>
      <c r="F80" s="140"/>
    </row>
    <row r="81" spans="1:6" ht="14.5">
      <c r="A81" s="171">
        <f>COUNTA(D83:D87)</f>
        <v>5</v>
      </c>
      <c r="B81" s="294" t="s">
        <v>94</v>
      </c>
      <c r="C81" s="252"/>
      <c r="D81" s="172" t="s">
        <v>200</v>
      </c>
      <c r="E81" s="173" t="s">
        <v>97</v>
      </c>
      <c r="F81" s="140"/>
    </row>
    <row r="82" spans="1:6" ht="14.5">
      <c r="A82" s="28">
        <v>5</v>
      </c>
      <c r="B82" s="268" t="s">
        <v>98</v>
      </c>
      <c r="C82" s="255"/>
      <c r="D82" s="57" t="s">
        <v>99</v>
      </c>
      <c r="E82" s="70" t="s">
        <v>100</v>
      </c>
      <c r="F82" s="140"/>
    </row>
    <row r="83" spans="1:6" ht="14.5">
      <c r="A83" s="174"/>
      <c r="B83" s="174">
        <v>1</v>
      </c>
      <c r="C83" s="175" t="s">
        <v>272</v>
      </c>
      <c r="D83" s="163">
        <v>4</v>
      </c>
      <c r="E83" s="297"/>
      <c r="F83" s="140"/>
    </row>
    <row r="84" spans="1:6" ht="14.5">
      <c r="A84" s="174"/>
      <c r="B84" s="174">
        <v>2</v>
      </c>
      <c r="C84" s="175" t="s">
        <v>273</v>
      </c>
      <c r="D84" s="163">
        <v>1</v>
      </c>
      <c r="E84" s="254"/>
      <c r="F84" s="140"/>
    </row>
    <row r="85" spans="1:6" ht="14.5">
      <c r="A85" s="174"/>
      <c r="B85" s="174">
        <v>3</v>
      </c>
      <c r="C85" s="175" t="s">
        <v>274</v>
      </c>
      <c r="D85" s="163">
        <v>23</v>
      </c>
      <c r="E85" s="254"/>
      <c r="F85" s="140"/>
    </row>
    <row r="86" spans="1:6" ht="14.5">
      <c r="A86" s="174"/>
      <c r="B86" s="174">
        <v>4</v>
      </c>
      <c r="C86" s="175" t="s">
        <v>275</v>
      </c>
      <c r="D86" s="163">
        <v>0</v>
      </c>
      <c r="E86" s="254"/>
      <c r="F86" s="140"/>
    </row>
    <row r="87" spans="1:6" ht="14.5">
      <c r="A87" s="174"/>
      <c r="B87" s="174">
        <v>5</v>
      </c>
      <c r="C87" s="176" t="s">
        <v>276</v>
      </c>
      <c r="D87" s="164">
        <v>0</v>
      </c>
      <c r="E87" s="254"/>
      <c r="F87" s="140"/>
    </row>
    <row r="88" spans="1:6" ht="14.5">
      <c r="A88" s="40"/>
      <c r="B88" s="261" t="s">
        <v>110</v>
      </c>
      <c r="C88" s="252"/>
      <c r="D88" s="177">
        <f>SUM(D83:D87)</f>
        <v>28</v>
      </c>
      <c r="E88" s="255"/>
      <c r="F88" s="140"/>
    </row>
    <row r="89" spans="1:6" ht="14.5">
      <c r="A89" s="140"/>
      <c r="B89" s="140"/>
      <c r="C89" s="140"/>
      <c r="D89" s="140"/>
      <c r="E89" s="140"/>
      <c r="F89" s="140"/>
    </row>
    <row r="90" spans="1:6" ht="14.5">
      <c r="A90" s="140"/>
      <c r="B90" s="140"/>
      <c r="C90" s="140"/>
      <c r="D90" s="140"/>
      <c r="E90" s="140"/>
      <c r="F90" s="140"/>
    </row>
    <row r="91" spans="1:6" ht="14.5">
      <c r="A91" s="154"/>
      <c r="B91" s="155" t="s">
        <v>277</v>
      </c>
      <c r="D91" s="155"/>
      <c r="E91" s="140"/>
      <c r="F91" s="140"/>
    </row>
    <row r="92" spans="1:6" ht="14.5">
      <c r="A92" s="171">
        <f>COUNTA(D94:D96)</f>
        <v>3</v>
      </c>
      <c r="B92" s="294" t="s">
        <v>94</v>
      </c>
      <c r="C92" s="252"/>
      <c r="D92" s="172" t="s">
        <v>200</v>
      </c>
      <c r="E92" s="178" t="s">
        <v>97</v>
      </c>
      <c r="F92" s="140"/>
    </row>
    <row r="93" spans="1:6" ht="14.5">
      <c r="A93" s="28">
        <v>3</v>
      </c>
      <c r="B93" s="268" t="s">
        <v>98</v>
      </c>
      <c r="C93" s="255"/>
      <c r="D93" s="57" t="s">
        <v>99</v>
      </c>
      <c r="E93" s="70" t="s">
        <v>100</v>
      </c>
      <c r="F93" s="140"/>
    </row>
    <row r="94" spans="1:6" ht="14.5">
      <c r="A94" s="174"/>
      <c r="B94" s="174">
        <v>1</v>
      </c>
      <c r="C94" s="175" t="s">
        <v>272</v>
      </c>
      <c r="D94" s="45">
        <v>3</v>
      </c>
      <c r="E94" s="306"/>
      <c r="F94" s="140"/>
    </row>
    <row r="95" spans="1:6" ht="14.5">
      <c r="A95" s="174"/>
      <c r="B95" s="174">
        <v>2</v>
      </c>
      <c r="C95" s="175" t="s">
        <v>278</v>
      </c>
      <c r="D95" s="45">
        <v>1</v>
      </c>
      <c r="E95" s="285"/>
      <c r="F95" s="140"/>
    </row>
    <row r="96" spans="1:6" ht="14.5">
      <c r="A96" s="174"/>
      <c r="B96" s="174">
        <v>3</v>
      </c>
      <c r="C96" s="176" t="s">
        <v>279</v>
      </c>
      <c r="D96" s="46">
        <v>1</v>
      </c>
      <c r="E96" s="285"/>
      <c r="F96" s="140"/>
    </row>
    <row r="97" spans="1:6" ht="14.5">
      <c r="A97" s="40"/>
      <c r="B97" s="261" t="s">
        <v>110</v>
      </c>
      <c r="C97" s="252"/>
      <c r="D97" s="179">
        <f>SUM(D94:D96)</f>
        <v>5</v>
      </c>
      <c r="E97" s="258"/>
      <c r="F97" s="140"/>
    </row>
    <row r="98" spans="1:6" ht="14.5">
      <c r="A98" s="140"/>
      <c r="B98" s="140"/>
      <c r="C98" s="140"/>
      <c r="D98" s="140"/>
      <c r="E98" s="140"/>
      <c r="F98" s="140"/>
    </row>
    <row r="99" spans="1:6" ht="14.5">
      <c r="A99" s="140"/>
      <c r="B99" s="140"/>
      <c r="C99" s="140"/>
      <c r="D99" s="140"/>
      <c r="E99" s="140"/>
      <c r="F99" s="140"/>
    </row>
    <row r="100" spans="1:6" ht="14.5">
      <c r="A100" s="154"/>
      <c r="B100" s="126" t="s">
        <v>280</v>
      </c>
      <c r="D100" s="155"/>
      <c r="E100" s="140"/>
      <c r="F100" s="140"/>
    </row>
    <row r="101" spans="1:6" ht="14.5">
      <c r="A101" s="171">
        <f>COUNTA(D103:D106)</f>
        <v>4</v>
      </c>
      <c r="B101" s="294" t="s">
        <v>94</v>
      </c>
      <c r="C101" s="252"/>
      <c r="D101" s="172" t="s">
        <v>200</v>
      </c>
      <c r="E101" s="173" t="s">
        <v>97</v>
      </c>
      <c r="F101" s="140"/>
    </row>
    <row r="102" spans="1:6" ht="14.5">
      <c r="A102" s="28">
        <v>4</v>
      </c>
      <c r="B102" s="268" t="s">
        <v>98</v>
      </c>
      <c r="C102" s="255"/>
      <c r="D102" s="57" t="s">
        <v>99</v>
      </c>
      <c r="E102" s="58" t="s">
        <v>100</v>
      </c>
      <c r="F102" s="140"/>
    </row>
    <row r="103" spans="1:6" ht="14.5">
      <c r="A103" s="174"/>
      <c r="B103" s="174">
        <v>1</v>
      </c>
      <c r="C103" s="175" t="s">
        <v>281</v>
      </c>
      <c r="D103" s="45">
        <v>0</v>
      </c>
      <c r="E103" s="295"/>
      <c r="F103" s="140"/>
    </row>
    <row r="104" spans="1:6" ht="14.5">
      <c r="A104" s="174"/>
      <c r="B104" s="174">
        <v>2</v>
      </c>
      <c r="C104" s="175" t="s">
        <v>282</v>
      </c>
      <c r="D104" s="45">
        <v>0</v>
      </c>
      <c r="E104" s="254"/>
      <c r="F104" s="140"/>
    </row>
    <row r="105" spans="1:6" ht="14.5">
      <c r="A105" s="174"/>
      <c r="B105" s="174">
        <v>3</v>
      </c>
      <c r="C105" s="175" t="s">
        <v>283</v>
      </c>
      <c r="D105" s="45">
        <v>0</v>
      </c>
      <c r="E105" s="254"/>
      <c r="F105" s="140"/>
    </row>
    <row r="106" spans="1:6" ht="14.5">
      <c r="A106" s="174"/>
      <c r="B106" s="174">
        <v>4</v>
      </c>
      <c r="C106" s="176" t="s">
        <v>284</v>
      </c>
      <c r="D106" s="46">
        <v>0</v>
      </c>
      <c r="E106" s="254"/>
      <c r="F106" s="140"/>
    </row>
    <row r="107" spans="1:6" ht="14.5">
      <c r="A107" s="40"/>
      <c r="B107" s="261" t="s">
        <v>110</v>
      </c>
      <c r="C107" s="252"/>
      <c r="D107" s="179">
        <f>SUM(D103:D106)</f>
        <v>0</v>
      </c>
      <c r="E107" s="255"/>
      <c r="F107" s="140"/>
    </row>
    <row r="108" spans="1:6" ht="14.5">
      <c r="A108" s="140"/>
      <c r="B108" s="140"/>
      <c r="C108" s="140"/>
      <c r="D108" s="140"/>
      <c r="E108" s="140"/>
      <c r="F108" s="140"/>
    </row>
    <row r="109" spans="1:6" ht="14.5">
      <c r="A109" s="154"/>
      <c r="B109" s="155" t="s">
        <v>285</v>
      </c>
      <c r="D109" s="155"/>
      <c r="E109" s="140"/>
      <c r="F109" s="140"/>
    </row>
    <row r="110" spans="1:6" ht="26">
      <c r="A110" s="180">
        <f>COUNTA(D112:D116)</f>
        <v>5</v>
      </c>
      <c r="B110" s="296" t="s">
        <v>286</v>
      </c>
      <c r="C110" s="252"/>
      <c r="D110" s="181" t="s">
        <v>287</v>
      </c>
      <c r="E110" s="173" t="s">
        <v>97</v>
      </c>
      <c r="F110" s="140"/>
    </row>
    <row r="111" spans="1:6" ht="14.5">
      <c r="A111" s="28">
        <v>5</v>
      </c>
      <c r="B111" s="268" t="s">
        <v>98</v>
      </c>
      <c r="C111" s="255"/>
      <c r="D111" s="57" t="s">
        <v>99</v>
      </c>
      <c r="E111" s="70" t="s">
        <v>100</v>
      </c>
      <c r="F111" s="140"/>
    </row>
    <row r="112" spans="1:6" ht="14.5">
      <c r="A112" s="174"/>
      <c r="B112" s="174">
        <v>1</v>
      </c>
      <c r="C112" s="175" t="s">
        <v>288</v>
      </c>
      <c r="D112" s="45">
        <v>0</v>
      </c>
      <c r="E112" s="297"/>
      <c r="F112" s="140"/>
    </row>
    <row r="113" spans="1:7" ht="14.5">
      <c r="A113" s="174"/>
      <c r="B113" s="174">
        <v>2</v>
      </c>
      <c r="C113" s="175" t="s">
        <v>289</v>
      </c>
      <c r="D113" s="45">
        <v>1</v>
      </c>
      <c r="E113" s="254"/>
      <c r="F113" s="140"/>
    </row>
    <row r="114" spans="1:7" ht="14.5">
      <c r="A114" s="174"/>
      <c r="B114" s="174">
        <v>3</v>
      </c>
      <c r="C114" s="175" t="s">
        <v>290</v>
      </c>
      <c r="D114" s="45">
        <v>3</v>
      </c>
      <c r="E114" s="254"/>
      <c r="F114" s="140"/>
    </row>
    <row r="115" spans="1:7" ht="14.5">
      <c r="A115" s="174"/>
      <c r="B115" s="174">
        <v>4</v>
      </c>
      <c r="C115" s="175" t="s">
        <v>291</v>
      </c>
      <c r="D115" s="45">
        <v>1</v>
      </c>
      <c r="E115" s="254"/>
      <c r="F115" s="140"/>
    </row>
    <row r="116" spans="1:7" ht="14.5">
      <c r="A116" s="174"/>
      <c r="B116" s="174">
        <v>5</v>
      </c>
      <c r="C116" s="176" t="s">
        <v>292</v>
      </c>
      <c r="D116" s="46">
        <v>3</v>
      </c>
      <c r="E116" s="254"/>
      <c r="F116" s="140"/>
    </row>
    <row r="117" spans="1:7" ht="14.5">
      <c r="A117" s="40"/>
      <c r="B117" s="261" t="s">
        <v>110</v>
      </c>
      <c r="C117" s="252"/>
      <c r="D117" s="179">
        <f>SUM(D112:D116)</f>
        <v>8</v>
      </c>
      <c r="E117" s="255"/>
      <c r="F117" s="140"/>
    </row>
    <row r="118" spans="1:7" ht="14.5">
      <c r="A118" s="140"/>
      <c r="B118" s="140"/>
      <c r="C118" s="140"/>
      <c r="D118" s="140"/>
      <c r="E118" s="140"/>
      <c r="F118" s="140"/>
    </row>
    <row r="119" spans="1:7" ht="14.5">
      <c r="A119" s="125"/>
      <c r="B119" s="126" t="s">
        <v>293</v>
      </c>
      <c r="D119" s="155"/>
      <c r="E119" s="155"/>
      <c r="F119" s="155"/>
    </row>
    <row r="120" spans="1:7" ht="52">
      <c r="A120" s="171">
        <f>COUNTA(D122:F129)</f>
        <v>24</v>
      </c>
      <c r="B120" s="294" t="s">
        <v>94</v>
      </c>
      <c r="C120" s="252"/>
      <c r="D120" s="182" t="s">
        <v>294</v>
      </c>
      <c r="E120" s="182" t="s">
        <v>295</v>
      </c>
      <c r="F120" s="181" t="s">
        <v>296</v>
      </c>
      <c r="G120" s="173" t="s">
        <v>97</v>
      </c>
    </row>
    <row r="121" spans="1:7" ht="12.5">
      <c r="A121" s="28">
        <v>24</v>
      </c>
      <c r="B121" s="268" t="s">
        <v>98</v>
      </c>
      <c r="C121" s="255"/>
      <c r="D121" s="57" t="s">
        <v>99</v>
      </c>
      <c r="E121" s="57" t="s">
        <v>100</v>
      </c>
      <c r="F121" s="57" t="s">
        <v>101</v>
      </c>
      <c r="G121" s="70" t="s">
        <v>176</v>
      </c>
    </row>
    <row r="122" spans="1:7" ht="12.5">
      <c r="A122" s="30"/>
      <c r="B122" s="31">
        <v>1</v>
      </c>
      <c r="C122" s="32" t="s">
        <v>102</v>
      </c>
      <c r="D122" s="163">
        <v>0</v>
      </c>
      <c r="E122" s="163">
        <v>1</v>
      </c>
      <c r="F122" s="163">
        <v>0</v>
      </c>
      <c r="G122" s="298"/>
    </row>
    <row r="123" spans="1:7" ht="12.5">
      <c r="A123" s="30"/>
      <c r="B123" s="35">
        <v>2</v>
      </c>
      <c r="C123" s="36" t="s">
        <v>103</v>
      </c>
      <c r="D123" s="163">
        <v>0</v>
      </c>
      <c r="E123" s="163">
        <v>1</v>
      </c>
      <c r="F123" s="163">
        <v>0</v>
      </c>
      <c r="G123" s="285"/>
    </row>
    <row r="124" spans="1:7" ht="12.5">
      <c r="A124" s="30"/>
      <c r="B124" s="35">
        <v>3</v>
      </c>
      <c r="C124" s="36" t="s">
        <v>104</v>
      </c>
      <c r="D124" s="163">
        <v>0</v>
      </c>
      <c r="E124" s="163">
        <v>0</v>
      </c>
      <c r="F124" s="163">
        <v>0</v>
      </c>
      <c r="G124" s="285"/>
    </row>
    <row r="125" spans="1:7" ht="12.5">
      <c r="A125" s="30"/>
      <c r="B125" s="37">
        <v>4</v>
      </c>
      <c r="C125" s="36" t="s">
        <v>105</v>
      </c>
      <c r="D125" s="163">
        <v>0</v>
      </c>
      <c r="E125" s="163">
        <v>0</v>
      </c>
      <c r="F125" s="163">
        <v>0</v>
      </c>
      <c r="G125" s="285"/>
    </row>
    <row r="126" spans="1:7" ht="12.5">
      <c r="A126" s="30"/>
      <c r="B126" s="37">
        <v>5</v>
      </c>
      <c r="C126" s="36" t="s">
        <v>106</v>
      </c>
      <c r="D126" s="163">
        <v>0</v>
      </c>
      <c r="E126" s="163">
        <v>1</v>
      </c>
      <c r="F126" s="163">
        <v>0</v>
      </c>
      <c r="G126" s="285"/>
    </row>
    <row r="127" spans="1:7" ht="12.5">
      <c r="A127" s="30"/>
      <c r="B127" s="37">
        <v>6</v>
      </c>
      <c r="C127" s="36" t="s">
        <v>107</v>
      </c>
      <c r="D127" s="163">
        <v>1</v>
      </c>
      <c r="E127" s="163">
        <v>0</v>
      </c>
      <c r="F127" s="163">
        <v>0</v>
      </c>
      <c r="G127" s="285"/>
    </row>
    <row r="128" spans="1:7" ht="12.5">
      <c r="A128" s="30"/>
      <c r="B128" s="37">
        <v>7</v>
      </c>
      <c r="C128" s="36" t="s">
        <v>108</v>
      </c>
      <c r="D128" s="163">
        <v>3</v>
      </c>
      <c r="E128" s="163">
        <v>16</v>
      </c>
      <c r="F128" s="163">
        <v>0</v>
      </c>
      <c r="G128" s="285"/>
    </row>
    <row r="129" spans="1:7" ht="12.5">
      <c r="A129" s="30"/>
      <c r="B129" s="38">
        <v>8</v>
      </c>
      <c r="C129" s="39" t="s">
        <v>109</v>
      </c>
      <c r="D129" s="163">
        <v>0</v>
      </c>
      <c r="E129" s="163">
        <v>0</v>
      </c>
      <c r="F129" s="163">
        <v>0</v>
      </c>
      <c r="G129" s="285"/>
    </row>
    <row r="130" spans="1:7" ht="13">
      <c r="A130" s="40"/>
      <c r="B130" s="261" t="s">
        <v>110</v>
      </c>
      <c r="C130" s="252"/>
      <c r="D130" s="158">
        <f t="shared" ref="D130:F130" si="5">SUM(D122:D129)</f>
        <v>4</v>
      </c>
      <c r="E130" s="158">
        <f t="shared" si="5"/>
        <v>19</v>
      </c>
      <c r="F130" s="158">
        <f t="shared" si="5"/>
        <v>0</v>
      </c>
      <c r="G130" s="258"/>
    </row>
    <row r="131" spans="1:7" ht="14.5">
      <c r="A131" s="140"/>
      <c r="B131" s="140"/>
      <c r="C131" s="140"/>
      <c r="D131" s="140"/>
      <c r="E131" s="140"/>
      <c r="F131" s="140"/>
    </row>
    <row r="132" spans="1:7" ht="14.5">
      <c r="A132" s="140"/>
      <c r="B132" s="140"/>
      <c r="C132" s="140"/>
      <c r="D132" s="140"/>
      <c r="E132" s="140"/>
      <c r="F132" s="140"/>
    </row>
    <row r="133" spans="1:7" ht="14.5">
      <c r="A133" s="154"/>
      <c r="B133" s="155" t="s">
        <v>297</v>
      </c>
      <c r="D133" s="155"/>
      <c r="E133" s="140"/>
      <c r="F133" s="140"/>
    </row>
    <row r="134" spans="1:7" ht="26">
      <c r="A134" s="180">
        <f>COUNTA(D136:D139)</f>
        <v>4</v>
      </c>
      <c r="B134" s="296" t="s">
        <v>298</v>
      </c>
      <c r="C134" s="252"/>
      <c r="D134" s="181" t="s">
        <v>200</v>
      </c>
      <c r="E134" s="173" t="s">
        <v>97</v>
      </c>
      <c r="F134" s="140"/>
    </row>
    <row r="135" spans="1:7" ht="12.5">
      <c r="A135" s="28">
        <v>4</v>
      </c>
      <c r="B135" s="268" t="s">
        <v>98</v>
      </c>
      <c r="C135" s="255"/>
      <c r="D135" s="57" t="s">
        <v>99</v>
      </c>
      <c r="E135" s="58" t="s">
        <v>100</v>
      </c>
    </row>
    <row r="136" spans="1:7" ht="14.5">
      <c r="A136" s="183"/>
      <c r="B136" s="183">
        <v>1</v>
      </c>
      <c r="C136" s="184" t="s">
        <v>299</v>
      </c>
      <c r="D136" s="163">
        <v>0</v>
      </c>
      <c r="E136" s="295"/>
      <c r="F136" s="140"/>
    </row>
    <row r="137" spans="1:7" ht="14.5">
      <c r="A137" s="28"/>
      <c r="B137" s="28">
        <v>2</v>
      </c>
      <c r="C137" s="185" t="s">
        <v>300</v>
      </c>
      <c r="D137" s="163">
        <v>1250</v>
      </c>
      <c r="E137" s="254"/>
      <c r="F137" s="140"/>
    </row>
    <row r="138" spans="1:7" ht="14.5">
      <c r="A138" s="28"/>
      <c r="B138" s="28">
        <v>3</v>
      </c>
      <c r="C138" s="185" t="s">
        <v>301</v>
      </c>
      <c r="D138" s="163">
        <v>127</v>
      </c>
      <c r="E138" s="254"/>
      <c r="F138" s="140"/>
    </row>
    <row r="139" spans="1:7" ht="14.5">
      <c r="A139" s="28"/>
      <c r="B139" s="28">
        <v>4</v>
      </c>
      <c r="C139" s="186" t="s">
        <v>302</v>
      </c>
      <c r="D139" s="163">
        <v>7</v>
      </c>
      <c r="E139" s="254"/>
      <c r="F139" s="140"/>
    </row>
    <row r="140" spans="1:7" ht="14.5">
      <c r="A140" s="40"/>
      <c r="B140" s="261" t="s">
        <v>110</v>
      </c>
      <c r="C140" s="252"/>
      <c r="D140" s="187">
        <f>SUM(D136:D139)</f>
        <v>1384</v>
      </c>
      <c r="E140" s="255"/>
      <c r="F140" s="140"/>
    </row>
    <row r="141" spans="1:7" ht="14.5">
      <c r="A141" s="140"/>
      <c r="B141" s="140"/>
      <c r="C141" s="140"/>
      <c r="D141" s="140"/>
      <c r="E141" s="140"/>
      <c r="F141" s="140"/>
    </row>
    <row r="142" spans="1:7" ht="14.5">
      <c r="A142" s="154"/>
      <c r="B142" s="155" t="s">
        <v>303</v>
      </c>
      <c r="D142" s="155"/>
      <c r="E142" s="155"/>
      <c r="F142" s="140"/>
    </row>
    <row r="143" spans="1:7" ht="26">
      <c r="A143" s="180">
        <f>COUNTA(D145:E151)</f>
        <v>14</v>
      </c>
      <c r="B143" s="296" t="s">
        <v>304</v>
      </c>
      <c r="C143" s="252"/>
      <c r="D143" s="181" t="s">
        <v>305</v>
      </c>
      <c r="E143" s="181" t="s">
        <v>306</v>
      </c>
      <c r="F143" s="173" t="s">
        <v>97</v>
      </c>
    </row>
    <row r="144" spans="1:7" ht="12.5">
      <c r="A144" s="28">
        <v>14</v>
      </c>
      <c r="B144" s="268" t="s">
        <v>98</v>
      </c>
      <c r="C144" s="255"/>
      <c r="D144" s="57" t="s">
        <v>99</v>
      </c>
      <c r="E144" s="57" t="s">
        <v>100</v>
      </c>
      <c r="F144" s="70" t="s">
        <v>101</v>
      </c>
    </row>
    <row r="145" spans="1:6" ht="12.5">
      <c r="A145" s="183"/>
      <c r="B145" s="183">
        <v>1</v>
      </c>
      <c r="C145" s="184" t="s">
        <v>307</v>
      </c>
      <c r="D145" s="163">
        <v>3</v>
      </c>
      <c r="E145" s="163">
        <v>1</v>
      </c>
      <c r="F145" s="298"/>
    </row>
    <row r="146" spans="1:6" ht="12.5">
      <c r="A146" s="28"/>
      <c r="B146" s="28">
        <v>2</v>
      </c>
      <c r="C146" s="185" t="s">
        <v>308</v>
      </c>
      <c r="D146" s="163">
        <v>0</v>
      </c>
      <c r="E146" s="163">
        <v>0</v>
      </c>
      <c r="F146" s="285"/>
    </row>
    <row r="147" spans="1:6" ht="12.5">
      <c r="A147" s="28"/>
      <c r="B147" s="28">
        <v>3</v>
      </c>
      <c r="C147" s="185" t="s">
        <v>309</v>
      </c>
      <c r="D147" s="163">
        <v>0</v>
      </c>
      <c r="E147" s="163">
        <v>0</v>
      </c>
      <c r="F147" s="285"/>
    </row>
    <row r="148" spans="1:6" ht="12.5">
      <c r="A148" s="28"/>
      <c r="B148" s="28">
        <v>4</v>
      </c>
      <c r="C148" s="185" t="s">
        <v>310</v>
      </c>
      <c r="D148" s="163">
        <v>6</v>
      </c>
      <c r="E148" s="163">
        <v>1</v>
      </c>
      <c r="F148" s="285"/>
    </row>
    <row r="149" spans="1:6" ht="12.5">
      <c r="A149" s="28"/>
      <c r="B149" s="28">
        <v>5</v>
      </c>
      <c r="C149" s="185" t="s">
        <v>311</v>
      </c>
      <c r="D149" s="163">
        <v>58</v>
      </c>
      <c r="E149" s="163">
        <v>5</v>
      </c>
      <c r="F149" s="285"/>
    </row>
    <row r="150" spans="1:6" ht="12.5">
      <c r="A150" s="28"/>
      <c r="B150" s="28">
        <v>6</v>
      </c>
      <c r="C150" s="185" t="s">
        <v>312</v>
      </c>
      <c r="D150" s="163">
        <v>59</v>
      </c>
      <c r="E150" s="163">
        <v>0</v>
      </c>
      <c r="F150" s="285"/>
    </row>
    <row r="151" spans="1:6" ht="12.5">
      <c r="A151" s="28"/>
      <c r="B151" s="28">
        <v>7</v>
      </c>
      <c r="C151" s="186" t="s">
        <v>313</v>
      </c>
      <c r="D151" s="163">
        <v>1</v>
      </c>
      <c r="E151" s="163">
        <v>0</v>
      </c>
      <c r="F151" s="285"/>
    </row>
    <row r="152" spans="1:6" ht="13">
      <c r="A152" s="40"/>
      <c r="B152" s="261" t="s">
        <v>110</v>
      </c>
      <c r="C152" s="252"/>
      <c r="D152" s="188">
        <f t="shared" ref="D152:E152" si="6">SUM(D145:D151)</f>
        <v>127</v>
      </c>
      <c r="E152" s="188">
        <f t="shared" si="6"/>
        <v>7</v>
      </c>
      <c r="F152" s="258"/>
    </row>
    <row r="153" spans="1:6" ht="14.5">
      <c r="A153" s="140"/>
      <c r="B153" s="140"/>
      <c r="C153" s="140"/>
      <c r="D153" s="140"/>
      <c r="E153" s="140"/>
      <c r="F153" s="140"/>
    </row>
    <row r="154" spans="1:6" ht="14.5">
      <c r="A154" s="140"/>
      <c r="B154" s="140"/>
      <c r="C154" s="140"/>
      <c r="D154" s="140"/>
      <c r="E154" s="140"/>
      <c r="F154" s="140"/>
    </row>
    <row r="155" spans="1:6" ht="14.5">
      <c r="A155" s="154"/>
      <c r="B155" s="155" t="s">
        <v>314</v>
      </c>
      <c r="D155" s="155"/>
      <c r="E155" s="140"/>
      <c r="F155" s="140"/>
    </row>
    <row r="156" spans="1:6" ht="26">
      <c r="A156" s="180">
        <f>COUNTA(D158:D161)</f>
        <v>4</v>
      </c>
      <c r="B156" s="296" t="s">
        <v>304</v>
      </c>
      <c r="C156" s="252"/>
      <c r="D156" s="181" t="s">
        <v>305</v>
      </c>
      <c r="E156" s="173" t="s">
        <v>97</v>
      </c>
      <c r="F156" s="140"/>
    </row>
    <row r="157" spans="1:6" ht="12.5">
      <c r="A157" s="28">
        <v>4</v>
      </c>
      <c r="B157" s="260" t="s">
        <v>98</v>
      </c>
      <c r="C157" s="252"/>
      <c r="D157" s="29" t="s">
        <v>99</v>
      </c>
      <c r="E157" s="58" t="s">
        <v>100</v>
      </c>
    </row>
    <row r="158" spans="1:6" ht="14.5">
      <c r="A158" s="183"/>
      <c r="B158" s="183">
        <v>1</v>
      </c>
      <c r="C158" s="184" t="s">
        <v>315</v>
      </c>
      <c r="D158" s="163">
        <v>0</v>
      </c>
      <c r="E158" s="295"/>
      <c r="F158" s="140"/>
    </row>
    <row r="159" spans="1:6" ht="14.5">
      <c r="A159" s="28"/>
      <c r="B159" s="28">
        <v>2</v>
      </c>
      <c r="C159" s="185" t="s">
        <v>316</v>
      </c>
      <c r="D159" s="163">
        <v>23</v>
      </c>
      <c r="E159" s="254"/>
      <c r="F159" s="140"/>
    </row>
    <row r="160" spans="1:6" ht="14.5">
      <c r="A160" s="28"/>
      <c r="B160" s="28">
        <v>3</v>
      </c>
      <c r="C160" s="185" t="s">
        <v>317</v>
      </c>
      <c r="D160" s="163">
        <v>1</v>
      </c>
      <c r="E160" s="254"/>
      <c r="F160" s="140"/>
    </row>
    <row r="161" spans="1:6" ht="14.5">
      <c r="A161" s="28"/>
      <c r="B161" s="28">
        <v>4</v>
      </c>
      <c r="C161" s="186" t="s">
        <v>318</v>
      </c>
      <c r="D161" s="163">
        <v>1</v>
      </c>
      <c r="E161" s="254"/>
      <c r="F161" s="140"/>
    </row>
    <row r="162" spans="1:6" ht="14.5">
      <c r="A162" s="40"/>
      <c r="B162" s="261" t="s">
        <v>110</v>
      </c>
      <c r="C162" s="252"/>
      <c r="D162" s="188">
        <f>SUM(D158:D161)</f>
        <v>25</v>
      </c>
      <c r="E162" s="255"/>
      <c r="F162" s="140"/>
    </row>
    <row r="163" spans="1:6" ht="14.5">
      <c r="A163" s="140"/>
      <c r="B163" s="140"/>
      <c r="C163" s="140"/>
      <c r="D163" s="140"/>
      <c r="E163" s="140"/>
      <c r="F163" s="140"/>
    </row>
    <row r="164" spans="1:6" ht="14.5">
      <c r="A164" s="140"/>
      <c r="B164" s="140"/>
      <c r="C164" s="140"/>
      <c r="D164" s="140"/>
      <c r="E164" s="140"/>
      <c r="F164" s="140"/>
    </row>
    <row r="165" spans="1:6" ht="14.5">
      <c r="A165" s="125"/>
      <c r="B165" s="126" t="s">
        <v>319</v>
      </c>
      <c r="D165" s="155"/>
      <c r="E165" s="140"/>
      <c r="F165" s="140"/>
    </row>
    <row r="166" spans="1:6" ht="29">
      <c r="A166" s="171">
        <f>COUNTA(D168:D175)</f>
        <v>8</v>
      </c>
      <c r="B166" s="299" t="s">
        <v>94</v>
      </c>
      <c r="C166" s="255"/>
      <c r="D166" s="189" t="s">
        <v>320</v>
      </c>
      <c r="E166" s="173" t="s">
        <v>97</v>
      </c>
      <c r="F166" s="140"/>
    </row>
    <row r="167" spans="1:6" ht="12.5">
      <c r="A167" s="28">
        <v>8</v>
      </c>
      <c r="B167" s="268" t="s">
        <v>98</v>
      </c>
      <c r="C167" s="255"/>
      <c r="D167" s="57" t="s">
        <v>99</v>
      </c>
      <c r="E167" s="70" t="s">
        <v>100</v>
      </c>
    </row>
    <row r="168" spans="1:6" ht="14.5">
      <c r="A168" s="30"/>
      <c r="B168" s="31">
        <v>1</v>
      </c>
      <c r="C168" s="32" t="s">
        <v>102</v>
      </c>
      <c r="D168" s="163">
        <v>300</v>
      </c>
      <c r="E168" s="298"/>
      <c r="F168" s="140"/>
    </row>
    <row r="169" spans="1:6" ht="14.5">
      <c r="A169" s="30"/>
      <c r="B169" s="35">
        <v>2</v>
      </c>
      <c r="C169" s="36" t="s">
        <v>103</v>
      </c>
      <c r="D169" s="163">
        <v>200</v>
      </c>
      <c r="E169" s="285"/>
      <c r="F169" s="140"/>
    </row>
    <row r="170" spans="1:6" ht="14.5">
      <c r="A170" s="30"/>
      <c r="B170" s="35">
        <v>3</v>
      </c>
      <c r="C170" s="36" t="s">
        <v>104</v>
      </c>
      <c r="D170" s="163">
        <v>250</v>
      </c>
      <c r="E170" s="285"/>
      <c r="F170" s="140"/>
    </row>
    <row r="171" spans="1:6" ht="14.5">
      <c r="A171" s="30"/>
      <c r="B171" s="37">
        <v>4</v>
      </c>
      <c r="C171" s="36" t="s">
        <v>105</v>
      </c>
      <c r="D171" s="163">
        <v>255</v>
      </c>
      <c r="E171" s="285"/>
      <c r="F171" s="140"/>
    </row>
    <row r="172" spans="1:6" ht="14.5">
      <c r="A172" s="30"/>
      <c r="B172" s="37">
        <v>5</v>
      </c>
      <c r="C172" s="36" t="s">
        <v>106</v>
      </c>
      <c r="D172" s="163">
        <v>120</v>
      </c>
      <c r="E172" s="285"/>
      <c r="F172" s="140"/>
    </row>
    <row r="173" spans="1:6" ht="14.5">
      <c r="A173" s="30"/>
      <c r="B173" s="37">
        <v>6</v>
      </c>
      <c r="C173" s="36" t="s">
        <v>107</v>
      </c>
      <c r="D173" s="163">
        <v>300</v>
      </c>
      <c r="E173" s="285"/>
      <c r="F173" s="140"/>
    </row>
    <row r="174" spans="1:6" ht="14.5">
      <c r="A174" s="30"/>
      <c r="B174" s="37">
        <v>7</v>
      </c>
      <c r="C174" s="36" t="s">
        <v>108</v>
      </c>
      <c r="D174" s="163">
        <v>250</v>
      </c>
      <c r="E174" s="285"/>
      <c r="F174" s="140"/>
    </row>
    <row r="175" spans="1:6" ht="14.5">
      <c r="A175" s="30"/>
      <c r="B175" s="38">
        <v>8</v>
      </c>
      <c r="C175" s="39" t="s">
        <v>109</v>
      </c>
      <c r="D175" s="163">
        <v>150</v>
      </c>
      <c r="E175" s="285"/>
      <c r="F175" s="140"/>
    </row>
    <row r="176" spans="1:6" ht="14.5">
      <c r="A176" s="40"/>
      <c r="B176" s="261" t="s">
        <v>110</v>
      </c>
      <c r="C176" s="252"/>
      <c r="D176" s="188">
        <f>SUM(D168:D175)</f>
        <v>1825</v>
      </c>
      <c r="E176" s="258"/>
      <c r="F176" s="140"/>
    </row>
    <row r="177" spans="1:6" ht="14.5">
      <c r="A177" s="140"/>
      <c r="B177" s="140"/>
      <c r="C177" s="140"/>
      <c r="D177" s="140"/>
      <c r="E177" s="140"/>
      <c r="F177" s="140"/>
    </row>
    <row r="178" spans="1:6" ht="14.5">
      <c r="A178" s="140"/>
      <c r="B178" s="140"/>
      <c r="C178" s="140"/>
      <c r="D178" s="140"/>
      <c r="E178" s="140"/>
      <c r="F178" s="140"/>
    </row>
    <row r="179" spans="1:6" ht="14.5">
      <c r="A179" s="125"/>
      <c r="B179" s="126" t="s">
        <v>321</v>
      </c>
      <c r="D179" s="155"/>
      <c r="E179" s="155"/>
      <c r="F179" s="140"/>
    </row>
    <row r="180" spans="1:6" ht="65">
      <c r="A180" s="171">
        <f>COUNTA(D182:E189)</f>
        <v>16</v>
      </c>
      <c r="B180" s="294" t="s">
        <v>94</v>
      </c>
      <c r="C180" s="252"/>
      <c r="D180" s="181" t="s">
        <v>322</v>
      </c>
      <c r="E180" s="181" t="s">
        <v>323</v>
      </c>
      <c r="F180" s="173" t="s">
        <v>97</v>
      </c>
    </row>
    <row r="181" spans="1:6" ht="12.5">
      <c r="A181" s="28">
        <v>16</v>
      </c>
      <c r="B181" s="260" t="s">
        <v>98</v>
      </c>
      <c r="C181" s="252"/>
      <c r="D181" s="29" t="s">
        <v>99</v>
      </c>
      <c r="E181" s="29" t="s">
        <v>100</v>
      </c>
      <c r="F181" s="70" t="s">
        <v>101</v>
      </c>
    </row>
    <row r="182" spans="1:6" ht="12.5">
      <c r="A182" s="30"/>
      <c r="B182" s="31">
        <v>1</v>
      </c>
      <c r="C182" s="32" t="s">
        <v>102</v>
      </c>
      <c r="D182" s="163">
        <v>6</v>
      </c>
      <c r="E182" s="163">
        <v>20</v>
      </c>
      <c r="F182" s="298"/>
    </row>
    <row r="183" spans="1:6" ht="12.5">
      <c r="A183" s="30"/>
      <c r="B183" s="35">
        <v>2</v>
      </c>
      <c r="C183" s="36" t="s">
        <v>103</v>
      </c>
      <c r="D183" s="163">
        <v>4</v>
      </c>
      <c r="E183" s="163">
        <v>16</v>
      </c>
      <c r="F183" s="285"/>
    </row>
    <row r="184" spans="1:6" ht="12.5">
      <c r="A184" s="30"/>
      <c r="B184" s="35">
        <v>3</v>
      </c>
      <c r="C184" s="36" t="s">
        <v>104</v>
      </c>
      <c r="D184" s="163">
        <v>4</v>
      </c>
      <c r="E184" s="163">
        <v>30</v>
      </c>
      <c r="F184" s="285"/>
    </row>
    <row r="185" spans="1:6" ht="12.5">
      <c r="A185" s="30"/>
      <c r="B185" s="37">
        <v>4</v>
      </c>
      <c r="C185" s="36" t="s">
        <v>105</v>
      </c>
      <c r="D185" s="163">
        <v>6</v>
      </c>
      <c r="E185" s="163">
        <v>25</v>
      </c>
      <c r="F185" s="285"/>
    </row>
    <row r="186" spans="1:6" ht="12.5">
      <c r="A186" s="30"/>
      <c r="B186" s="37">
        <v>5</v>
      </c>
      <c r="C186" s="36" t="s">
        <v>106</v>
      </c>
      <c r="D186" s="163">
        <v>4</v>
      </c>
      <c r="E186" s="163">
        <v>10</v>
      </c>
      <c r="F186" s="285"/>
    </row>
    <row r="187" spans="1:6" ht="12.5">
      <c r="A187" s="30"/>
      <c r="B187" s="37">
        <v>6</v>
      </c>
      <c r="C187" s="36" t="s">
        <v>107</v>
      </c>
      <c r="D187" s="163">
        <v>30</v>
      </c>
      <c r="E187" s="163">
        <v>130</v>
      </c>
      <c r="F187" s="285"/>
    </row>
    <row r="188" spans="1:6" ht="12.5">
      <c r="A188" s="30"/>
      <c r="B188" s="37">
        <v>7</v>
      </c>
      <c r="C188" s="36" t="s">
        <v>108</v>
      </c>
      <c r="D188" s="163">
        <v>25</v>
      </c>
      <c r="E188" s="163">
        <v>80</v>
      </c>
      <c r="F188" s="285"/>
    </row>
    <row r="189" spans="1:6" ht="12.5">
      <c r="A189" s="30"/>
      <c r="B189" s="38">
        <v>8</v>
      </c>
      <c r="C189" s="39" t="s">
        <v>109</v>
      </c>
      <c r="D189" s="163">
        <v>6</v>
      </c>
      <c r="E189" s="163">
        <v>45</v>
      </c>
      <c r="F189" s="285"/>
    </row>
    <row r="190" spans="1:6" ht="13">
      <c r="A190" s="40"/>
      <c r="B190" s="261" t="s">
        <v>110</v>
      </c>
      <c r="C190" s="252"/>
      <c r="D190" s="170">
        <f t="shared" ref="D190:E190" si="7">SUM(D182:D189)</f>
        <v>85</v>
      </c>
      <c r="E190" s="170">
        <f t="shared" si="7"/>
        <v>356</v>
      </c>
      <c r="F190" s="258"/>
    </row>
    <row r="191" spans="1:6" ht="14.5">
      <c r="A191" s="140"/>
      <c r="B191" s="140"/>
      <c r="C191" s="140"/>
      <c r="D191" s="140"/>
      <c r="E191" s="140"/>
      <c r="F191" s="140"/>
    </row>
    <row r="192" spans="1:6" ht="14.5">
      <c r="A192" s="140"/>
      <c r="B192" s="140"/>
      <c r="C192" s="140"/>
      <c r="D192" s="140"/>
      <c r="E192" s="140"/>
      <c r="F192" s="140"/>
    </row>
    <row r="193" spans="1:6" ht="14.5">
      <c r="A193" s="125"/>
      <c r="B193" s="126" t="s">
        <v>324</v>
      </c>
      <c r="D193" s="155"/>
      <c r="E193" s="155"/>
      <c r="F193" s="140"/>
    </row>
    <row r="194" spans="1:6" ht="39">
      <c r="A194" s="171">
        <f>COUNTA(D196:E203)</f>
        <v>16</v>
      </c>
      <c r="B194" s="294" t="s">
        <v>94</v>
      </c>
      <c r="C194" s="252"/>
      <c r="D194" s="182" t="s">
        <v>325</v>
      </c>
      <c r="E194" s="182" t="s">
        <v>326</v>
      </c>
      <c r="F194" s="173" t="s">
        <v>97</v>
      </c>
    </row>
    <row r="195" spans="1:6" ht="12.5">
      <c r="A195" s="28">
        <v>16</v>
      </c>
      <c r="B195" s="268" t="s">
        <v>98</v>
      </c>
      <c r="C195" s="255"/>
      <c r="D195" s="57" t="s">
        <v>99</v>
      </c>
      <c r="E195" s="57" t="s">
        <v>100</v>
      </c>
      <c r="F195" s="70" t="s">
        <v>101</v>
      </c>
    </row>
    <row r="196" spans="1:6" ht="12.5">
      <c r="A196" s="30"/>
      <c r="B196" s="31">
        <v>1</v>
      </c>
      <c r="C196" s="32" t="s">
        <v>102</v>
      </c>
      <c r="D196" s="163">
        <v>1</v>
      </c>
      <c r="E196" s="163">
        <v>0</v>
      </c>
      <c r="F196" s="298"/>
    </row>
    <row r="197" spans="1:6" ht="12.5">
      <c r="A197" s="30"/>
      <c r="B197" s="35">
        <v>2</v>
      </c>
      <c r="C197" s="36" t="s">
        <v>103</v>
      </c>
      <c r="D197" s="163">
        <v>0</v>
      </c>
      <c r="E197" s="163">
        <v>1</v>
      </c>
      <c r="F197" s="285"/>
    </row>
    <row r="198" spans="1:6" ht="12.5">
      <c r="A198" s="30"/>
      <c r="B198" s="35">
        <v>3</v>
      </c>
      <c r="C198" s="36" t="s">
        <v>104</v>
      </c>
      <c r="D198" s="163">
        <v>1</v>
      </c>
      <c r="E198" s="163">
        <v>0</v>
      </c>
      <c r="F198" s="285"/>
    </row>
    <row r="199" spans="1:6" ht="12.5">
      <c r="A199" s="30"/>
      <c r="B199" s="37">
        <v>4</v>
      </c>
      <c r="C199" s="36" t="s">
        <v>105</v>
      </c>
      <c r="D199" s="163">
        <v>1</v>
      </c>
      <c r="E199" s="163">
        <v>0</v>
      </c>
      <c r="F199" s="285"/>
    </row>
    <row r="200" spans="1:6" ht="12.5">
      <c r="A200" s="30"/>
      <c r="B200" s="37">
        <v>5</v>
      </c>
      <c r="C200" s="36" t="s">
        <v>106</v>
      </c>
      <c r="D200" s="163">
        <v>1</v>
      </c>
      <c r="E200" s="163">
        <v>0</v>
      </c>
      <c r="F200" s="285"/>
    </row>
    <row r="201" spans="1:6" ht="12.5">
      <c r="A201" s="30"/>
      <c r="B201" s="37">
        <v>6</v>
      </c>
      <c r="C201" s="36" t="s">
        <v>107</v>
      </c>
      <c r="D201" s="163">
        <v>1</v>
      </c>
      <c r="E201" s="163">
        <v>0</v>
      </c>
      <c r="F201" s="285"/>
    </row>
    <row r="202" spans="1:6" ht="12.5">
      <c r="A202" s="30"/>
      <c r="B202" s="37">
        <v>7</v>
      </c>
      <c r="C202" s="36" t="s">
        <v>108</v>
      </c>
      <c r="D202" s="163">
        <v>1</v>
      </c>
      <c r="E202" s="163">
        <v>0</v>
      </c>
      <c r="F202" s="285"/>
    </row>
    <row r="203" spans="1:6" ht="12.5">
      <c r="A203" s="30"/>
      <c r="B203" s="38">
        <v>8</v>
      </c>
      <c r="C203" s="39" t="s">
        <v>109</v>
      </c>
      <c r="D203" s="164">
        <v>1</v>
      </c>
      <c r="E203" s="163">
        <v>0</v>
      </c>
      <c r="F203" s="285"/>
    </row>
    <row r="204" spans="1:6" ht="13">
      <c r="A204" s="40"/>
      <c r="B204" s="261" t="s">
        <v>110</v>
      </c>
      <c r="C204" s="252"/>
      <c r="D204" s="187">
        <f t="shared" ref="D204:E204" si="8">SUM(D196:D203)</f>
        <v>7</v>
      </c>
      <c r="E204" s="187">
        <f t="shared" si="8"/>
        <v>1</v>
      </c>
      <c r="F204" s="258"/>
    </row>
    <row r="205" spans="1:6" ht="14.5">
      <c r="A205" s="140"/>
      <c r="B205" s="140"/>
      <c r="C205" s="140"/>
      <c r="D205" s="140"/>
      <c r="E205" s="140"/>
      <c r="F205" s="140"/>
    </row>
  </sheetData>
  <mergeCells count="78">
    <mergeCell ref="B93:C93"/>
    <mergeCell ref="E94:E97"/>
    <mergeCell ref="B135:C135"/>
    <mergeCell ref="E136:E140"/>
    <mergeCell ref="B140:C140"/>
    <mergeCell ref="B81:C81"/>
    <mergeCell ref="B82:C82"/>
    <mergeCell ref="E83:E88"/>
    <mergeCell ref="B88:C88"/>
    <mergeCell ref="B92:C92"/>
    <mergeCell ref="B66:C67"/>
    <mergeCell ref="D66:E66"/>
    <mergeCell ref="F66:F67"/>
    <mergeCell ref="B68:C68"/>
    <mergeCell ref="F69:F77"/>
    <mergeCell ref="B77:C77"/>
    <mergeCell ref="B38:C38"/>
    <mergeCell ref="B47:C47"/>
    <mergeCell ref="B51:C52"/>
    <mergeCell ref="B53:C53"/>
    <mergeCell ref="B62:C62"/>
    <mergeCell ref="F21:F22"/>
    <mergeCell ref="F24:F32"/>
    <mergeCell ref="B23:C23"/>
    <mergeCell ref="B32:C32"/>
    <mergeCell ref="B36:C37"/>
    <mergeCell ref="I1:I3"/>
    <mergeCell ref="B2:G2"/>
    <mergeCell ref="B3:H3"/>
    <mergeCell ref="B6:C7"/>
    <mergeCell ref="D6:E6"/>
    <mergeCell ref="F6:F7"/>
    <mergeCell ref="F182:F190"/>
    <mergeCell ref="B190:C190"/>
    <mergeCell ref="B194:C194"/>
    <mergeCell ref="F196:F204"/>
    <mergeCell ref="B1:H1"/>
    <mergeCell ref="B8:C8"/>
    <mergeCell ref="D36:E36"/>
    <mergeCell ref="F36:F37"/>
    <mergeCell ref="F39:F47"/>
    <mergeCell ref="D51:E51"/>
    <mergeCell ref="F51:F52"/>
    <mergeCell ref="F54:F62"/>
    <mergeCell ref="F9:F17"/>
    <mergeCell ref="B17:C17"/>
    <mergeCell ref="B21:C22"/>
    <mergeCell ref="D21:E21"/>
    <mergeCell ref="E168:E176"/>
    <mergeCell ref="B195:C195"/>
    <mergeCell ref="B204:C204"/>
    <mergeCell ref="B176:C176"/>
    <mergeCell ref="B180:C180"/>
    <mergeCell ref="B181:C181"/>
    <mergeCell ref="B157:C157"/>
    <mergeCell ref="E158:E162"/>
    <mergeCell ref="B162:C162"/>
    <mergeCell ref="B166:C166"/>
    <mergeCell ref="B167:C167"/>
    <mergeCell ref="B121:C121"/>
    <mergeCell ref="G122:G130"/>
    <mergeCell ref="B130:C130"/>
    <mergeCell ref="B134:C134"/>
    <mergeCell ref="B156:C156"/>
    <mergeCell ref="B143:C143"/>
    <mergeCell ref="B144:C144"/>
    <mergeCell ref="F145:F152"/>
    <mergeCell ref="B152:C152"/>
    <mergeCell ref="B110:C110"/>
    <mergeCell ref="E112:E117"/>
    <mergeCell ref="B111:C111"/>
    <mergeCell ref="B117:C117"/>
    <mergeCell ref="B120:C120"/>
    <mergeCell ref="B97:C97"/>
    <mergeCell ref="B101:C101"/>
    <mergeCell ref="B102:C102"/>
    <mergeCell ref="E103:E107"/>
    <mergeCell ref="B107:C107"/>
  </mergeCells>
  <hyperlinks>
    <hyperlink ref="H2" location="'Menu Utama'!A1" display="'Menu Utama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3"/>
  <sheetViews>
    <sheetView showGridLines="0" topLeftCell="B1" workbookViewId="0"/>
  </sheetViews>
  <sheetFormatPr defaultColWidth="12.6328125" defaultRowHeight="15.75" customHeight="1"/>
  <cols>
    <col min="1" max="1" width="21.6328125" hidden="1" customWidth="1"/>
    <col min="2" max="2" width="4.36328125" customWidth="1"/>
    <col min="3" max="3" width="24.90625" customWidth="1"/>
    <col min="4" max="4" width="19.6328125" customWidth="1"/>
    <col min="5" max="5" width="15.90625" customWidth="1"/>
    <col min="8" max="8" width="8.36328125" customWidth="1"/>
    <col min="9" max="9" width="1.453125" customWidth="1"/>
  </cols>
  <sheetData>
    <row r="1" spans="1:27" ht="9" customHeight="1">
      <c r="A1" s="125"/>
      <c r="B1" s="245"/>
      <c r="C1" s="246"/>
      <c r="D1" s="246"/>
      <c r="E1" s="246"/>
      <c r="F1" s="246"/>
      <c r="G1" s="246"/>
      <c r="H1" s="246"/>
      <c r="I1" s="247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ht="46.5" customHeight="1">
      <c r="A2" s="125"/>
      <c r="B2" s="248" t="s">
        <v>327</v>
      </c>
      <c r="C2" s="246"/>
      <c r="D2" s="246"/>
      <c r="E2" s="246"/>
      <c r="F2" s="246"/>
      <c r="G2" s="246"/>
      <c r="H2" s="22"/>
      <c r="I2" s="246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9" customHeight="1">
      <c r="A3" s="125"/>
      <c r="B3" s="245"/>
      <c r="C3" s="246"/>
      <c r="D3" s="246"/>
      <c r="E3" s="246"/>
      <c r="F3" s="246"/>
      <c r="G3" s="246"/>
      <c r="H3" s="246"/>
      <c r="I3" s="24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14">
      <c r="A4" s="125"/>
      <c r="B4" s="125"/>
      <c r="C4" s="125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14">
      <c r="A5" s="125"/>
      <c r="B5" s="125" t="s">
        <v>54</v>
      </c>
      <c r="C5" s="125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14">
      <c r="A6" s="125">
        <f>COUNTA(D9:E16)</f>
        <v>16</v>
      </c>
      <c r="B6" s="290" t="s">
        <v>246</v>
      </c>
      <c r="C6" s="263"/>
      <c r="D6" s="291" t="s">
        <v>328</v>
      </c>
      <c r="E6" s="252"/>
      <c r="F6" s="292" t="s">
        <v>97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27" ht="14">
      <c r="A7" s="125">
        <v>16</v>
      </c>
      <c r="B7" s="264"/>
      <c r="C7" s="255"/>
      <c r="D7" s="146" t="s">
        <v>329</v>
      </c>
      <c r="E7" s="146" t="s">
        <v>330</v>
      </c>
      <c r="F7" s="258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</row>
    <row r="8" spans="1:27" ht="14">
      <c r="A8" s="125"/>
      <c r="B8" s="268" t="s">
        <v>98</v>
      </c>
      <c r="C8" s="255"/>
      <c r="D8" s="57" t="s">
        <v>99</v>
      </c>
      <c r="E8" s="57" t="s">
        <v>100</v>
      </c>
      <c r="F8" s="70" t="s">
        <v>101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</row>
    <row r="9" spans="1:27" ht="14">
      <c r="A9" s="125"/>
      <c r="B9" s="31">
        <v>1</v>
      </c>
      <c r="C9" s="32" t="s">
        <v>102</v>
      </c>
      <c r="D9" s="149">
        <v>0</v>
      </c>
      <c r="E9" s="149">
        <v>0</v>
      </c>
      <c r="F9" s="302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</row>
    <row r="10" spans="1:27" ht="14">
      <c r="A10" s="125"/>
      <c r="B10" s="35">
        <v>2</v>
      </c>
      <c r="C10" s="36" t="s">
        <v>103</v>
      </c>
      <c r="D10" s="149">
        <v>0</v>
      </c>
      <c r="E10" s="149">
        <v>0</v>
      </c>
      <c r="F10" s="285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</row>
    <row r="11" spans="1:27" ht="14">
      <c r="A11" s="125"/>
      <c r="B11" s="35">
        <v>3</v>
      </c>
      <c r="C11" s="36" t="s">
        <v>104</v>
      </c>
      <c r="D11" s="149">
        <v>0</v>
      </c>
      <c r="E11" s="149">
        <v>1</v>
      </c>
      <c r="F11" s="28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</row>
    <row r="12" spans="1:27" ht="14">
      <c r="A12" s="125"/>
      <c r="B12" s="37">
        <v>4</v>
      </c>
      <c r="C12" s="36" t="s">
        <v>105</v>
      </c>
      <c r="D12" s="149">
        <v>0</v>
      </c>
      <c r="E12" s="149">
        <v>3</v>
      </c>
      <c r="F12" s="285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7" ht="14">
      <c r="A13" s="125"/>
      <c r="B13" s="37">
        <v>5</v>
      </c>
      <c r="C13" s="36" t="s">
        <v>106</v>
      </c>
      <c r="D13" s="149">
        <v>0</v>
      </c>
      <c r="E13" s="149">
        <v>0</v>
      </c>
      <c r="F13" s="285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</row>
    <row r="14" spans="1:27" ht="14">
      <c r="A14" s="125"/>
      <c r="B14" s="37">
        <v>6</v>
      </c>
      <c r="C14" s="36" t="s">
        <v>107</v>
      </c>
      <c r="D14" s="149">
        <v>1</v>
      </c>
      <c r="E14" s="149">
        <v>10</v>
      </c>
      <c r="F14" s="285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27" ht="14">
      <c r="A15" s="125"/>
      <c r="B15" s="37">
        <v>7</v>
      </c>
      <c r="C15" s="36" t="s">
        <v>108</v>
      </c>
      <c r="D15" s="149">
        <v>1</v>
      </c>
      <c r="E15" s="149">
        <v>2</v>
      </c>
      <c r="F15" s="285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</row>
    <row r="16" spans="1:27" ht="14">
      <c r="A16" s="125"/>
      <c r="B16" s="38">
        <v>8</v>
      </c>
      <c r="C16" s="39" t="s">
        <v>109</v>
      </c>
      <c r="D16" s="149">
        <v>0</v>
      </c>
      <c r="E16" s="149">
        <v>0</v>
      </c>
      <c r="F16" s="285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</row>
    <row r="17" spans="1:27" ht="14">
      <c r="A17" s="125"/>
      <c r="B17" s="261" t="s">
        <v>110</v>
      </c>
      <c r="C17" s="252"/>
      <c r="D17" s="153">
        <f t="shared" ref="D17:E17" si="0">SUM(D9:D16)</f>
        <v>2</v>
      </c>
      <c r="E17" s="153">
        <f t="shared" si="0"/>
        <v>16</v>
      </c>
      <c r="F17" s="258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ht="14">
      <c r="A18" s="125"/>
      <c r="B18" s="125"/>
      <c r="C18" s="125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</row>
    <row r="19" spans="1:27" ht="14">
      <c r="A19" s="125"/>
      <c r="B19" s="125" t="s">
        <v>55</v>
      </c>
      <c r="C19" s="125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</row>
    <row r="20" spans="1:27" ht="36" customHeight="1">
      <c r="A20" s="125"/>
      <c r="B20" s="296" t="s">
        <v>246</v>
      </c>
      <c r="C20" s="252"/>
      <c r="D20" s="181" t="s">
        <v>331</v>
      </c>
      <c r="E20" s="181" t="s">
        <v>332</v>
      </c>
      <c r="F20" s="181" t="s">
        <v>333</v>
      </c>
      <c r="G20" s="173" t="s">
        <v>97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</row>
    <row r="21" spans="1:27" ht="14">
      <c r="A21" s="125"/>
      <c r="B21" s="268" t="s">
        <v>98</v>
      </c>
      <c r="C21" s="255"/>
      <c r="D21" s="57" t="s">
        <v>99</v>
      </c>
      <c r="E21" s="57" t="s">
        <v>100</v>
      </c>
      <c r="F21" s="57" t="s">
        <v>101</v>
      </c>
      <c r="G21" s="70" t="s">
        <v>176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</row>
    <row r="22" spans="1:27" ht="14">
      <c r="A22" s="125">
        <f>COUNTA(D22:F29)</f>
        <v>24</v>
      </c>
      <c r="B22" s="31">
        <v>1</v>
      </c>
      <c r="C22" s="32" t="s">
        <v>102</v>
      </c>
      <c r="D22" s="149">
        <v>0</v>
      </c>
      <c r="E22" s="149">
        <v>0</v>
      </c>
      <c r="F22" s="149">
        <v>0</v>
      </c>
      <c r="G22" s="307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</row>
    <row r="23" spans="1:27" ht="14">
      <c r="A23" s="125"/>
      <c r="B23" s="35">
        <v>2</v>
      </c>
      <c r="C23" s="36" t="s">
        <v>103</v>
      </c>
      <c r="D23" s="149">
        <v>0</v>
      </c>
      <c r="E23" s="149">
        <v>0</v>
      </c>
      <c r="F23" s="149">
        <v>0</v>
      </c>
      <c r="G23" s="25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</row>
    <row r="24" spans="1:27" ht="14">
      <c r="A24" s="125"/>
      <c r="B24" s="35">
        <v>3</v>
      </c>
      <c r="C24" s="36" t="s">
        <v>104</v>
      </c>
      <c r="D24" s="149">
        <v>0</v>
      </c>
      <c r="E24" s="149">
        <v>0</v>
      </c>
      <c r="F24" s="149">
        <v>0</v>
      </c>
      <c r="G24" s="25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</row>
    <row r="25" spans="1:27" ht="14">
      <c r="A25" s="125">
        <v>24</v>
      </c>
      <c r="B25" s="37">
        <v>4</v>
      </c>
      <c r="C25" s="36" t="s">
        <v>105</v>
      </c>
      <c r="D25" s="149">
        <v>0</v>
      </c>
      <c r="E25" s="149">
        <v>0</v>
      </c>
      <c r="F25" s="149">
        <v>0</v>
      </c>
      <c r="G25" s="25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</row>
    <row r="26" spans="1:27" ht="14">
      <c r="A26" s="125"/>
      <c r="B26" s="37">
        <v>5</v>
      </c>
      <c r="C26" s="36" t="s">
        <v>106</v>
      </c>
      <c r="D26" s="149">
        <v>0</v>
      </c>
      <c r="E26" s="149">
        <v>0</v>
      </c>
      <c r="F26" s="149">
        <v>0</v>
      </c>
      <c r="G26" s="25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</row>
    <row r="27" spans="1:27" ht="14">
      <c r="A27" s="125"/>
      <c r="B27" s="37">
        <v>6</v>
      </c>
      <c r="C27" s="36" t="s">
        <v>107</v>
      </c>
      <c r="D27" s="149">
        <v>1</v>
      </c>
      <c r="E27" s="149">
        <v>1</v>
      </c>
      <c r="F27" s="149">
        <v>0</v>
      </c>
      <c r="G27" s="25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</row>
    <row r="28" spans="1:27" ht="14">
      <c r="A28" s="125"/>
      <c r="B28" s="37">
        <v>7</v>
      </c>
      <c r="C28" s="36" t="s">
        <v>108</v>
      </c>
      <c r="D28" s="149">
        <v>1</v>
      </c>
      <c r="E28" s="149">
        <v>0</v>
      </c>
      <c r="F28" s="149">
        <v>0</v>
      </c>
      <c r="G28" s="25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</row>
    <row r="29" spans="1:27" ht="14">
      <c r="A29" s="125"/>
      <c r="B29" s="38">
        <v>8</v>
      </c>
      <c r="C29" s="39" t="s">
        <v>109</v>
      </c>
      <c r="D29" s="149">
        <v>0</v>
      </c>
      <c r="E29" s="149">
        <v>0</v>
      </c>
      <c r="F29" s="149">
        <v>0</v>
      </c>
      <c r="G29" s="25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</row>
    <row r="30" spans="1:27" ht="14">
      <c r="A30" s="125"/>
      <c r="B30" s="261" t="s">
        <v>110</v>
      </c>
      <c r="C30" s="252"/>
      <c r="D30" s="153">
        <f t="shared" ref="D30:F30" si="1">SUM(D22:D29)</f>
        <v>2</v>
      </c>
      <c r="E30" s="153">
        <f t="shared" si="1"/>
        <v>1</v>
      </c>
      <c r="F30" s="153">
        <f t="shared" si="1"/>
        <v>0</v>
      </c>
      <c r="G30" s="255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</row>
    <row r="31" spans="1:27" ht="14">
      <c r="A31" s="125"/>
      <c r="B31" s="125"/>
      <c r="C31" s="125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</row>
    <row r="32" spans="1:27" ht="14">
      <c r="A32" s="125"/>
      <c r="B32" s="125" t="s">
        <v>56</v>
      </c>
      <c r="C32" s="125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</row>
    <row r="33" spans="1:27" ht="14">
      <c r="A33" s="125">
        <f>COUNTA(D36:E43)</f>
        <v>16</v>
      </c>
      <c r="B33" s="290" t="s">
        <v>246</v>
      </c>
      <c r="C33" s="263"/>
      <c r="D33" s="291" t="s">
        <v>328</v>
      </c>
      <c r="E33" s="252"/>
      <c r="F33" s="292" t="s">
        <v>97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1:27" ht="14">
      <c r="A34" s="125">
        <v>16</v>
      </c>
      <c r="B34" s="264"/>
      <c r="C34" s="255"/>
      <c r="D34" s="146" t="s">
        <v>334</v>
      </c>
      <c r="E34" s="146" t="s">
        <v>335</v>
      </c>
      <c r="F34" s="258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</row>
    <row r="35" spans="1:27" ht="14">
      <c r="A35" s="125"/>
      <c r="B35" s="268" t="s">
        <v>98</v>
      </c>
      <c r="C35" s="255"/>
      <c r="D35" s="57" t="s">
        <v>99</v>
      </c>
      <c r="E35" s="57" t="s">
        <v>100</v>
      </c>
      <c r="F35" s="70" t="s">
        <v>101</v>
      </c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</row>
    <row r="36" spans="1:27" ht="14">
      <c r="A36" s="125"/>
      <c r="B36" s="31">
        <v>1</v>
      </c>
      <c r="C36" s="32" t="s">
        <v>102</v>
      </c>
      <c r="D36" s="149" t="s">
        <v>336</v>
      </c>
      <c r="E36" s="149">
        <v>0</v>
      </c>
      <c r="F36" s="302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</row>
    <row r="37" spans="1:27" ht="14">
      <c r="A37" s="125"/>
      <c r="B37" s="35">
        <v>2</v>
      </c>
      <c r="C37" s="36" t="s">
        <v>103</v>
      </c>
      <c r="D37" s="149">
        <v>3</v>
      </c>
      <c r="E37" s="149">
        <v>0</v>
      </c>
      <c r="F37" s="285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</row>
    <row r="38" spans="1:27" ht="14">
      <c r="A38" s="125"/>
      <c r="B38" s="35">
        <v>3</v>
      </c>
      <c r="C38" s="36" t="s">
        <v>104</v>
      </c>
      <c r="D38" s="149" t="s">
        <v>336</v>
      </c>
      <c r="E38" s="149">
        <v>0</v>
      </c>
      <c r="F38" s="285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</row>
    <row r="39" spans="1:27" ht="14">
      <c r="A39" s="125"/>
      <c r="B39" s="37">
        <v>4</v>
      </c>
      <c r="C39" s="36" t="s">
        <v>105</v>
      </c>
      <c r="D39" s="149" t="s">
        <v>336</v>
      </c>
      <c r="E39" s="149">
        <v>0</v>
      </c>
      <c r="F39" s="285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</row>
    <row r="40" spans="1:27" ht="14">
      <c r="A40" s="125"/>
      <c r="B40" s="37">
        <v>5</v>
      </c>
      <c r="C40" s="36" t="s">
        <v>106</v>
      </c>
      <c r="D40" s="149" t="s">
        <v>336</v>
      </c>
      <c r="E40" s="149">
        <v>0</v>
      </c>
      <c r="F40" s="285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</row>
    <row r="41" spans="1:27" ht="14">
      <c r="A41" s="125"/>
      <c r="B41" s="37">
        <v>6</v>
      </c>
      <c r="C41" s="36" t="s">
        <v>107</v>
      </c>
      <c r="D41" s="149" t="s">
        <v>336</v>
      </c>
      <c r="E41" s="149">
        <v>0</v>
      </c>
      <c r="F41" s="285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</row>
    <row r="42" spans="1:27" ht="14">
      <c r="A42" s="125"/>
      <c r="B42" s="37">
        <v>7</v>
      </c>
      <c r="C42" s="36" t="s">
        <v>108</v>
      </c>
      <c r="D42" s="149" t="s">
        <v>336</v>
      </c>
      <c r="E42" s="149">
        <v>0</v>
      </c>
      <c r="F42" s="285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</row>
    <row r="43" spans="1:27" ht="14">
      <c r="A43" s="125"/>
      <c r="B43" s="38">
        <v>8</v>
      </c>
      <c r="C43" s="39" t="s">
        <v>109</v>
      </c>
      <c r="D43" s="149">
        <v>3</v>
      </c>
      <c r="E43" s="149">
        <v>0</v>
      </c>
      <c r="F43" s="285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</row>
    <row r="44" spans="1:27" ht="14">
      <c r="A44" s="125"/>
      <c r="B44" s="261" t="s">
        <v>110</v>
      </c>
      <c r="C44" s="252"/>
      <c r="D44" s="153">
        <f t="shared" ref="D44:E44" si="2">SUM(D36:D43)</f>
        <v>6</v>
      </c>
      <c r="E44" s="153">
        <f t="shared" si="2"/>
        <v>0</v>
      </c>
      <c r="F44" s="258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</row>
    <row r="45" spans="1:27" ht="14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</row>
    <row r="46" spans="1:27" ht="14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</row>
    <row r="47" spans="1:27" ht="14">
      <c r="A47" s="125"/>
      <c r="B47" s="125" t="s">
        <v>337</v>
      </c>
      <c r="C47" s="125"/>
      <c r="D47" s="12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14">
      <c r="A48" s="180">
        <f>COUNTA(D51:G58)</f>
        <v>32</v>
      </c>
      <c r="B48" s="290" t="s">
        <v>246</v>
      </c>
      <c r="C48" s="263"/>
      <c r="D48" s="296" t="s">
        <v>338</v>
      </c>
      <c r="E48" s="252"/>
      <c r="F48" s="308" t="s">
        <v>339</v>
      </c>
      <c r="G48" s="308" t="s">
        <v>340</v>
      </c>
      <c r="H48" s="309" t="s">
        <v>97</v>
      </c>
      <c r="I48" s="263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</row>
    <row r="49" spans="1:27" ht="14">
      <c r="A49" s="180">
        <v>32</v>
      </c>
      <c r="B49" s="264"/>
      <c r="C49" s="255"/>
      <c r="D49" s="181" t="s">
        <v>341</v>
      </c>
      <c r="E49" s="181" t="s">
        <v>342</v>
      </c>
      <c r="F49" s="258"/>
      <c r="G49" s="258"/>
      <c r="H49" s="264"/>
      <c r="I49" s="255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</row>
    <row r="50" spans="1:27" ht="14">
      <c r="A50" s="28"/>
      <c r="B50" s="268" t="s">
        <v>98</v>
      </c>
      <c r="C50" s="255"/>
      <c r="D50" s="57" t="s">
        <v>99</v>
      </c>
      <c r="E50" s="57" t="s">
        <v>100</v>
      </c>
      <c r="F50" s="57" t="s">
        <v>101</v>
      </c>
      <c r="G50" s="57" t="s">
        <v>176</v>
      </c>
      <c r="H50" s="279" t="s">
        <v>177</v>
      </c>
      <c r="I50" s="255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</row>
    <row r="51" spans="1:27" ht="14">
      <c r="A51" s="30"/>
      <c r="B51" s="31">
        <v>1</v>
      </c>
      <c r="C51" s="32" t="s">
        <v>102</v>
      </c>
      <c r="D51" s="149">
        <v>0</v>
      </c>
      <c r="E51" s="149">
        <v>0</v>
      </c>
      <c r="F51" s="149">
        <v>0</v>
      </c>
      <c r="G51" s="149">
        <v>0</v>
      </c>
      <c r="H51" s="310"/>
      <c r="I51" s="263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</row>
    <row r="52" spans="1:27" ht="14">
      <c r="A52" s="30"/>
      <c r="B52" s="35">
        <v>2</v>
      </c>
      <c r="C52" s="36" t="s">
        <v>103</v>
      </c>
      <c r="D52" s="149">
        <v>0</v>
      </c>
      <c r="E52" s="149">
        <v>0</v>
      </c>
      <c r="F52" s="149">
        <v>0</v>
      </c>
      <c r="G52" s="149">
        <v>0</v>
      </c>
      <c r="H52" s="281"/>
      <c r="I52" s="25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</row>
    <row r="53" spans="1:27" ht="14">
      <c r="A53" s="30"/>
      <c r="B53" s="35">
        <v>3</v>
      </c>
      <c r="C53" s="36" t="s">
        <v>104</v>
      </c>
      <c r="D53" s="149">
        <v>0</v>
      </c>
      <c r="E53" s="149">
        <v>1</v>
      </c>
      <c r="F53" s="149">
        <v>1</v>
      </c>
      <c r="G53" s="149">
        <v>0</v>
      </c>
      <c r="H53" s="281"/>
      <c r="I53" s="25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</row>
    <row r="54" spans="1:27" ht="14">
      <c r="A54" s="30"/>
      <c r="B54" s="37">
        <v>4</v>
      </c>
      <c r="C54" s="36" t="s">
        <v>105</v>
      </c>
      <c r="D54" s="149">
        <v>1</v>
      </c>
      <c r="E54" s="149">
        <v>2</v>
      </c>
      <c r="F54" s="149">
        <v>0</v>
      </c>
      <c r="G54" s="149">
        <v>0</v>
      </c>
      <c r="H54" s="281"/>
      <c r="I54" s="25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</row>
    <row r="55" spans="1:27" ht="14">
      <c r="A55" s="30"/>
      <c r="B55" s="37">
        <v>5</v>
      </c>
      <c r="C55" s="36" t="s">
        <v>106</v>
      </c>
      <c r="D55" s="149">
        <v>0</v>
      </c>
      <c r="E55" s="149">
        <v>1</v>
      </c>
      <c r="F55" s="149">
        <v>0</v>
      </c>
      <c r="G55" s="149">
        <v>0</v>
      </c>
      <c r="H55" s="281"/>
      <c r="I55" s="25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</row>
    <row r="56" spans="1:27" ht="14">
      <c r="A56" s="30"/>
      <c r="B56" s="37">
        <v>6</v>
      </c>
      <c r="C56" s="36" t="s">
        <v>107</v>
      </c>
      <c r="D56" s="149">
        <v>0</v>
      </c>
      <c r="E56" s="149">
        <v>3</v>
      </c>
      <c r="F56" s="149">
        <v>0</v>
      </c>
      <c r="G56" s="149">
        <v>2</v>
      </c>
      <c r="H56" s="281"/>
      <c r="I56" s="25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</row>
    <row r="57" spans="1:27" ht="14">
      <c r="A57" s="30"/>
      <c r="B57" s="37">
        <v>7</v>
      </c>
      <c r="C57" s="36" t="s">
        <v>108</v>
      </c>
      <c r="D57" s="149">
        <v>1</v>
      </c>
      <c r="E57" s="149">
        <v>0</v>
      </c>
      <c r="F57" s="149">
        <v>0</v>
      </c>
      <c r="G57" s="149">
        <v>1</v>
      </c>
      <c r="H57" s="281"/>
      <c r="I57" s="25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</row>
    <row r="58" spans="1:27" ht="14">
      <c r="A58" s="30"/>
      <c r="B58" s="38">
        <v>8</v>
      </c>
      <c r="C58" s="39" t="s">
        <v>109</v>
      </c>
      <c r="D58" s="149">
        <v>0</v>
      </c>
      <c r="E58" s="149">
        <v>0</v>
      </c>
      <c r="F58" s="149">
        <v>0</v>
      </c>
      <c r="G58" s="149">
        <v>0</v>
      </c>
      <c r="H58" s="281"/>
      <c r="I58" s="25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</row>
    <row r="59" spans="1:27" ht="14">
      <c r="A59" s="40"/>
      <c r="B59" s="261" t="s">
        <v>110</v>
      </c>
      <c r="C59" s="252"/>
      <c r="D59" s="153">
        <f t="shared" ref="D59:G59" si="3">SUM(D51:D58)</f>
        <v>2</v>
      </c>
      <c r="E59" s="153">
        <f t="shared" si="3"/>
        <v>7</v>
      </c>
      <c r="F59" s="153">
        <f t="shared" si="3"/>
        <v>1</v>
      </c>
      <c r="G59" s="153">
        <f t="shared" si="3"/>
        <v>3</v>
      </c>
      <c r="H59" s="264"/>
      <c r="I59" s="255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</row>
    <row r="60" spans="1:27" ht="14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</row>
    <row r="61" spans="1:27" ht="14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</row>
    <row r="62" spans="1:27" ht="14">
      <c r="A62" s="125"/>
      <c r="B62" s="125" t="s">
        <v>343</v>
      </c>
      <c r="C62" s="125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</row>
    <row r="63" spans="1:27" ht="14">
      <c r="A63" s="180">
        <f>COUNTA(C66:H76)</f>
        <v>66</v>
      </c>
      <c r="B63" s="308" t="s">
        <v>79</v>
      </c>
      <c r="C63" s="308" t="s">
        <v>344</v>
      </c>
      <c r="D63" s="308" t="s">
        <v>345</v>
      </c>
      <c r="E63" s="296" t="s">
        <v>247</v>
      </c>
      <c r="F63" s="252"/>
      <c r="G63" s="296" t="s">
        <v>346</v>
      </c>
      <c r="H63" s="252"/>
      <c r="I63" s="309" t="s">
        <v>97</v>
      </c>
      <c r="J63" s="263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</row>
    <row r="64" spans="1:27" ht="14">
      <c r="A64" s="180">
        <v>54</v>
      </c>
      <c r="B64" s="258"/>
      <c r="C64" s="258"/>
      <c r="D64" s="258"/>
      <c r="E64" s="181" t="s">
        <v>347</v>
      </c>
      <c r="F64" s="181" t="s">
        <v>348</v>
      </c>
      <c r="G64" s="181" t="s">
        <v>349</v>
      </c>
      <c r="H64" s="181" t="s">
        <v>350</v>
      </c>
      <c r="I64" s="264"/>
      <c r="J64" s="255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</row>
    <row r="65" spans="1:27" ht="14">
      <c r="A65" s="28"/>
      <c r="B65" s="268" t="s">
        <v>98</v>
      </c>
      <c r="C65" s="255"/>
      <c r="D65" s="57" t="s">
        <v>99</v>
      </c>
      <c r="E65" s="57" t="s">
        <v>100</v>
      </c>
      <c r="F65" s="57" t="s">
        <v>101</v>
      </c>
      <c r="G65" s="57" t="s">
        <v>176</v>
      </c>
      <c r="H65" s="57" t="s">
        <v>177</v>
      </c>
      <c r="I65" s="279" t="s">
        <v>178</v>
      </c>
      <c r="J65" s="255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</row>
    <row r="66" spans="1:27" ht="14">
      <c r="A66" s="190"/>
      <c r="B66" s="147">
        <v>1</v>
      </c>
      <c r="C66" s="191">
        <v>0</v>
      </c>
      <c r="D66" s="192">
        <v>0</v>
      </c>
      <c r="E66" s="192">
        <v>0</v>
      </c>
      <c r="F66" s="192">
        <v>0</v>
      </c>
      <c r="G66" s="192">
        <v>0</v>
      </c>
      <c r="H66" s="193">
        <v>0</v>
      </c>
      <c r="I66" s="310"/>
      <c r="J66" s="263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</row>
    <row r="67" spans="1:27" ht="14">
      <c r="A67" s="190"/>
      <c r="B67" s="147">
        <v>2</v>
      </c>
      <c r="C67" s="191">
        <v>0</v>
      </c>
      <c r="D67" s="192">
        <v>0</v>
      </c>
      <c r="E67" s="192">
        <v>0</v>
      </c>
      <c r="F67" s="192">
        <v>0</v>
      </c>
      <c r="G67" s="192">
        <v>0</v>
      </c>
      <c r="H67" s="193">
        <v>0</v>
      </c>
      <c r="I67" s="281"/>
      <c r="J67" s="25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</row>
    <row r="68" spans="1:27" ht="14">
      <c r="A68" s="190"/>
      <c r="B68" s="147">
        <v>3</v>
      </c>
      <c r="C68" s="191">
        <v>0</v>
      </c>
      <c r="D68" s="192">
        <v>0</v>
      </c>
      <c r="E68" s="192">
        <v>0</v>
      </c>
      <c r="F68" s="192">
        <v>0</v>
      </c>
      <c r="G68" s="192">
        <v>0</v>
      </c>
      <c r="H68" s="193">
        <v>0</v>
      </c>
      <c r="I68" s="281"/>
      <c r="J68" s="25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</row>
    <row r="69" spans="1:27" ht="14">
      <c r="A69" s="190"/>
      <c r="B69" s="147">
        <v>4</v>
      </c>
      <c r="C69" s="191">
        <v>0</v>
      </c>
      <c r="D69" s="192">
        <v>0</v>
      </c>
      <c r="E69" s="192">
        <v>0</v>
      </c>
      <c r="F69" s="192">
        <v>0</v>
      </c>
      <c r="G69" s="192">
        <v>0</v>
      </c>
      <c r="H69" s="193">
        <v>0</v>
      </c>
      <c r="I69" s="281"/>
      <c r="J69" s="25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</row>
    <row r="70" spans="1:27" ht="14">
      <c r="A70" s="190"/>
      <c r="B70" s="147">
        <v>5</v>
      </c>
      <c r="C70" s="191">
        <v>0</v>
      </c>
      <c r="D70" s="192">
        <v>0</v>
      </c>
      <c r="E70" s="192">
        <v>0</v>
      </c>
      <c r="F70" s="192">
        <v>0</v>
      </c>
      <c r="G70" s="192">
        <v>0</v>
      </c>
      <c r="H70" s="193">
        <v>0</v>
      </c>
      <c r="I70" s="281"/>
      <c r="J70" s="25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</row>
    <row r="71" spans="1:27" ht="14">
      <c r="A71" s="190"/>
      <c r="B71" s="147">
        <v>6</v>
      </c>
      <c r="C71" s="191">
        <v>0</v>
      </c>
      <c r="D71" s="192">
        <v>0</v>
      </c>
      <c r="E71" s="192">
        <v>0</v>
      </c>
      <c r="F71" s="192">
        <v>0</v>
      </c>
      <c r="G71" s="192">
        <v>0</v>
      </c>
      <c r="H71" s="193">
        <v>0</v>
      </c>
      <c r="I71" s="281"/>
      <c r="J71" s="25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</row>
    <row r="72" spans="1:27" ht="14">
      <c r="A72" s="190"/>
      <c r="B72" s="147">
        <v>7</v>
      </c>
      <c r="C72" s="191">
        <v>0</v>
      </c>
      <c r="D72" s="192">
        <v>0</v>
      </c>
      <c r="E72" s="192">
        <v>0</v>
      </c>
      <c r="F72" s="192">
        <v>0</v>
      </c>
      <c r="G72" s="192">
        <v>0</v>
      </c>
      <c r="H72" s="193">
        <v>0</v>
      </c>
      <c r="I72" s="281"/>
      <c r="J72" s="25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</row>
    <row r="73" spans="1:27" ht="14">
      <c r="A73" s="190"/>
      <c r="B73" s="147">
        <v>8</v>
      </c>
      <c r="C73" s="191">
        <v>0</v>
      </c>
      <c r="D73" s="192">
        <v>0</v>
      </c>
      <c r="E73" s="192">
        <v>0</v>
      </c>
      <c r="F73" s="192">
        <v>0</v>
      </c>
      <c r="G73" s="192">
        <v>0</v>
      </c>
      <c r="H73" s="193">
        <v>0</v>
      </c>
      <c r="I73" s="281"/>
      <c r="J73" s="25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</row>
    <row r="74" spans="1:27" ht="14">
      <c r="A74" s="194"/>
      <c r="B74" s="195">
        <v>9</v>
      </c>
      <c r="C74" s="191">
        <v>0</v>
      </c>
      <c r="D74" s="192">
        <v>0</v>
      </c>
      <c r="E74" s="192">
        <v>0</v>
      </c>
      <c r="F74" s="192">
        <v>0</v>
      </c>
      <c r="G74" s="192">
        <v>0</v>
      </c>
      <c r="H74" s="193">
        <v>0</v>
      </c>
      <c r="I74" s="281"/>
      <c r="J74" s="25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</row>
    <row r="75" spans="1:27" ht="14">
      <c r="A75" s="194"/>
      <c r="B75" s="195">
        <v>10</v>
      </c>
      <c r="C75" s="191">
        <v>0</v>
      </c>
      <c r="D75" s="192">
        <v>0</v>
      </c>
      <c r="E75" s="192">
        <v>0</v>
      </c>
      <c r="F75" s="192">
        <v>0</v>
      </c>
      <c r="G75" s="192">
        <v>0</v>
      </c>
      <c r="H75" s="193">
        <v>0</v>
      </c>
      <c r="I75" s="281"/>
      <c r="J75" s="25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</row>
    <row r="76" spans="1:27" ht="14">
      <c r="A76" s="194"/>
      <c r="B76" s="195">
        <v>11</v>
      </c>
      <c r="C76" s="191">
        <v>0</v>
      </c>
      <c r="D76" s="192">
        <v>0</v>
      </c>
      <c r="E76" s="192">
        <v>0</v>
      </c>
      <c r="F76" s="192">
        <v>0</v>
      </c>
      <c r="G76" s="192">
        <v>0</v>
      </c>
      <c r="H76" s="193">
        <v>0</v>
      </c>
      <c r="I76" s="281"/>
      <c r="J76" s="25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</row>
    <row r="77" spans="1:27" ht="14">
      <c r="A77" s="40"/>
      <c r="B77" s="261" t="s">
        <v>110</v>
      </c>
      <c r="C77" s="252"/>
      <c r="D77" s="196"/>
      <c r="E77" s="153">
        <f t="shared" ref="E77:F77" si="4">SUM(E66:E76)</f>
        <v>0</v>
      </c>
      <c r="F77" s="153">
        <f t="shared" si="4"/>
        <v>0</v>
      </c>
      <c r="G77" s="196"/>
      <c r="H77" s="197"/>
      <c r="I77" s="264"/>
      <c r="J77" s="255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</row>
    <row r="78" spans="1:27" ht="14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</row>
    <row r="79" spans="1:27" ht="14">
      <c r="A79" s="125"/>
      <c r="B79" s="125" t="s">
        <v>351</v>
      </c>
      <c r="C79" s="125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</row>
    <row r="80" spans="1:27" ht="14">
      <c r="A80" s="180">
        <f>COUNTA(D83:F90)</f>
        <v>24</v>
      </c>
      <c r="B80" s="308" t="s">
        <v>79</v>
      </c>
      <c r="C80" s="308" t="s">
        <v>246</v>
      </c>
      <c r="D80" s="311" t="s">
        <v>352</v>
      </c>
      <c r="E80" s="252"/>
      <c r="F80" s="308" t="s">
        <v>353</v>
      </c>
      <c r="G80" s="292" t="s">
        <v>97</v>
      </c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</row>
    <row r="81" spans="1:27" ht="14">
      <c r="A81" s="180">
        <v>24</v>
      </c>
      <c r="B81" s="258"/>
      <c r="C81" s="258"/>
      <c r="D81" s="198" t="s">
        <v>354</v>
      </c>
      <c r="E81" s="198" t="s">
        <v>355</v>
      </c>
      <c r="F81" s="258"/>
      <c r="G81" s="258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</row>
    <row r="82" spans="1:27" ht="14">
      <c r="A82" s="28"/>
      <c r="B82" s="268" t="s">
        <v>98</v>
      </c>
      <c r="C82" s="255"/>
      <c r="D82" s="57" t="s">
        <v>99</v>
      </c>
      <c r="E82" s="57" t="s">
        <v>100</v>
      </c>
      <c r="F82" s="57" t="s">
        <v>101</v>
      </c>
      <c r="G82" s="70" t="s">
        <v>176</v>
      </c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</row>
    <row r="83" spans="1:27" ht="14">
      <c r="A83" s="30"/>
      <c r="B83" s="31">
        <v>1</v>
      </c>
      <c r="C83" s="32" t="s">
        <v>102</v>
      </c>
      <c r="D83" s="149">
        <v>0</v>
      </c>
      <c r="E83" s="149">
        <v>5</v>
      </c>
      <c r="F83" s="149">
        <v>0</v>
      </c>
      <c r="G83" s="302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</row>
    <row r="84" spans="1:27" ht="14">
      <c r="A84" s="30"/>
      <c r="B84" s="35">
        <v>2</v>
      </c>
      <c r="C84" s="36" t="s">
        <v>103</v>
      </c>
      <c r="D84" s="149">
        <v>0</v>
      </c>
      <c r="E84" s="149">
        <v>3</v>
      </c>
      <c r="F84" s="149">
        <v>0</v>
      </c>
      <c r="G84" s="285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</row>
    <row r="85" spans="1:27" ht="14">
      <c r="A85" s="30"/>
      <c r="B85" s="35">
        <v>3</v>
      </c>
      <c r="C85" s="36" t="s">
        <v>104</v>
      </c>
      <c r="D85" s="149">
        <v>0</v>
      </c>
      <c r="E85" s="149">
        <v>5</v>
      </c>
      <c r="F85" s="149">
        <v>0</v>
      </c>
      <c r="G85" s="285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</row>
    <row r="86" spans="1:27" ht="14">
      <c r="A86" s="30"/>
      <c r="B86" s="37">
        <v>4</v>
      </c>
      <c r="C86" s="36" t="s">
        <v>105</v>
      </c>
      <c r="D86" s="149">
        <v>4</v>
      </c>
      <c r="E86" s="149">
        <v>10</v>
      </c>
      <c r="F86" s="149">
        <v>2</v>
      </c>
      <c r="G86" s="285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</row>
    <row r="87" spans="1:27" ht="14">
      <c r="A87" s="30"/>
      <c r="B87" s="37">
        <v>5</v>
      </c>
      <c r="C87" s="36" t="s">
        <v>106</v>
      </c>
      <c r="D87" s="149">
        <v>0</v>
      </c>
      <c r="E87" s="149">
        <v>7</v>
      </c>
      <c r="F87" s="149">
        <v>2</v>
      </c>
      <c r="G87" s="285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</row>
    <row r="88" spans="1:27" ht="14">
      <c r="A88" s="30"/>
      <c r="B88" s="37">
        <v>6</v>
      </c>
      <c r="C88" s="36" t="s">
        <v>107</v>
      </c>
      <c r="D88" s="149">
        <v>10</v>
      </c>
      <c r="E88" s="149">
        <v>40</v>
      </c>
      <c r="F88" s="149">
        <v>10</v>
      </c>
      <c r="G88" s="285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</row>
    <row r="89" spans="1:27" ht="14">
      <c r="A89" s="30"/>
      <c r="B89" s="37">
        <v>7</v>
      </c>
      <c r="C89" s="36" t="s">
        <v>108</v>
      </c>
      <c r="D89" s="149">
        <v>2</v>
      </c>
      <c r="E89" s="149">
        <v>7</v>
      </c>
      <c r="F89" s="149">
        <v>0</v>
      </c>
      <c r="G89" s="285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</row>
    <row r="90" spans="1:27" ht="14">
      <c r="A90" s="30"/>
      <c r="B90" s="38">
        <v>8</v>
      </c>
      <c r="C90" s="39" t="s">
        <v>109</v>
      </c>
      <c r="D90" s="149">
        <v>0</v>
      </c>
      <c r="E90" s="149">
        <v>4</v>
      </c>
      <c r="F90" s="149">
        <v>0</v>
      </c>
      <c r="G90" s="285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</row>
    <row r="91" spans="1:27" ht="14">
      <c r="A91" s="40"/>
      <c r="B91" s="261" t="s">
        <v>110</v>
      </c>
      <c r="C91" s="252"/>
      <c r="D91" s="153">
        <f t="shared" ref="D91:F91" si="5">SUM(D83:D90)</f>
        <v>16</v>
      </c>
      <c r="E91" s="153">
        <f t="shared" si="5"/>
        <v>81</v>
      </c>
      <c r="F91" s="153">
        <f t="shared" si="5"/>
        <v>14</v>
      </c>
      <c r="G91" s="258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</row>
    <row r="92" spans="1:27" ht="14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</row>
    <row r="93" spans="1:27" ht="14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</row>
    <row r="94" spans="1:27" ht="14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</row>
    <row r="95" spans="1:27" ht="14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</row>
    <row r="96" spans="1:27" ht="14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</row>
    <row r="97" spans="1:27" ht="14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</row>
    <row r="98" spans="1:27" ht="14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</row>
    <row r="99" spans="1:27" ht="14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</row>
    <row r="100" spans="1:27" ht="14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</row>
    <row r="101" spans="1:27" ht="14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</row>
    <row r="102" spans="1:27" ht="14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</row>
    <row r="103" spans="1:27" ht="14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</row>
    <row r="104" spans="1:27" ht="14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</row>
    <row r="105" spans="1:27" ht="14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</row>
    <row r="106" spans="1:27" ht="14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</row>
    <row r="107" spans="1:27" ht="14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</row>
    <row r="108" spans="1:27" ht="14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</row>
    <row r="109" spans="1:27" ht="14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</row>
    <row r="110" spans="1:27" ht="14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</row>
    <row r="111" spans="1:27" ht="14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</row>
    <row r="112" spans="1:27" ht="14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</row>
    <row r="113" spans="1:27" ht="14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</row>
    <row r="114" spans="1:27" ht="14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</row>
    <row r="115" spans="1:27" ht="14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</row>
    <row r="116" spans="1:27" ht="14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</row>
    <row r="117" spans="1:27" ht="14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</row>
    <row r="118" spans="1:27" ht="14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</row>
    <row r="119" spans="1:27" ht="14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</row>
    <row r="120" spans="1:27" ht="14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</row>
    <row r="121" spans="1:27" ht="14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</row>
    <row r="122" spans="1:27" ht="14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</row>
    <row r="123" spans="1:27" ht="14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</row>
    <row r="124" spans="1:27" ht="14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</row>
    <row r="125" spans="1:27" ht="14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</row>
    <row r="126" spans="1:27" ht="14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</row>
    <row r="127" spans="1:27" ht="14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</row>
    <row r="128" spans="1:27" ht="14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</row>
    <row r="129" spans="1:27" ht="14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</row>
    <row r="130" spans="1:27" ht="14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</row>
    <row r="131" spans="1:27" ht="14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</row>
    <row r="132" spans="1:27" ht="14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</row>
    <row r="133" spans="1:27" ht="14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</row>
    <row r="134" spans="1:27" ht="14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</row>
    <row r="135" spans="1:27" ht="14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</row>
    <row r="136" spans="1:27" ht="14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</row>
    <row r="137" spans="1:27" ht="14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</row>
    <row r="138" spans="1:27" ht="14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</row>
    <row r="139" spans="1:27" ht="14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</row>
    <row r="140" spans="1:27" ht="14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</row>
    <row r="141" spans="1:27" ht="14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</row>
    <row r="142" spans="1:27" ht="14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</row>
    <row r="143" spans="1:27" ht="14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</row>
    <row r="144" spans="1:27" ht="14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</row>
    <row r="145" spans="1:27" ht="14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</row>
    <row r="146" spans="1:27" ht="14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</row>
    <row r="147" spans="1:27" ht="14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</row>
    <row r="148" spans="1:27" ht="14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</row>
    <row r="149" spans="1:27" ht="14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</row>
    <row r="150" spans="1:27" ht="14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</row>
    <row r="151" spans="1:27" ht="14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</row>
    <row r="152" spans="1:27" ht="14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</row>
    <row r="153" spans="1:27" ht="14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</row>
    <row r="154" spans="1:27" ht="14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</row>
    <row r="155" spans="1:27" ht="14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</row>
    <row r="156" spans="1:27" ht="14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</row>
    <row r="157" spans="1:27" ht="14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</row>
    <row r="158" spans="1:27" ht="14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</row>
    <row r="159" spans="1:27" ht="14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</row>
    <row r="160" spans="1:27" ht="14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</row>
    <row r="161" spans="1:27" ht="14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</row>
    <row r="162" spans="1:27" ht="14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</row>
    <row r="163" spans="1:27" ht="14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</row>
    <row r="164" spans="1:27" ht="14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</row>
    <row r="165" spans="1:27" ht="14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</row>
    <row r="166" spans="1:27" ht="14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</row>
    <row r="167" spans="1:27" ht="14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</row>
    <row r="168" spans="1:27" ht="14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</row>
    <row r="169" spans="1:27" ht="14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</row>
    <row r="170" spans="1:27" ht="14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</row>
    <row r="171" spans="1:27" ht="14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14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</row>
    <row r="173" spans="1:27" ht="14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</row>
    <row r="174" spans="1:27" ht="14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</row>
    <row r="175" spans="1:27" ht="14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</row>
    <row r="176" spans="1:27" ht="14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</row>
    <row r="177" spans="1:27" ht="14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</row>
    <row r="178" spans="1:27" ht="14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</row>
    <row r="179" spans="1:27" ht="14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</row>
    <row r="180" spans="1:27" ht="14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</row>
    <row r="181" spans="1:27" ht="14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</row>
    <row r="182" spans="1:27" ht="14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</row>
    <row r="183" spans="1:27" ht="14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</row>
    <row r="184" spans="1:27" ht="14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</row>
    <row r="185" spans="1:27" ht="14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</row>
    <row r="186" spans="1:27" ht="14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</row>
    <row r="187" spans="1:27" ht="14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</row>
    <row r="188" spans="1:27" ht="14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</row>
    <row r="189" spans="1:27" ht="14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</row>
    <row r="190" spans="1:27" ht="14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</row>
    <row r="191" spans="1:27" ht="14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</row>
    <row r="192" spans="1:27" ht="14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</row>
    <row r="193" spans="1:27" ht="14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</row>
    <row r="194" spans="1:27" ht="14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</row>
    <row r="195" spans="1:27" ht="14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</row>
    <row r="196" spans="1:27" ht="14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</row>
    <row r="197" spans="1:27" ht="14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</row>
    <row r="198" spans="1:27" ht="14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</row>
    <row r="199" spans="1:27" ht="14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</row>
    <row r="200" spans="1:27" ht="14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</row>
    <row r="201" spans="1:27" ht="14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</row>
    <row r="202" spans="1:27" ht="14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</row>
    <row r="203" spans="1:27" ht="14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</row>
    <row r="204" spans="1:27" ht="14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</row>
    <row r="205" spans="1:27" ht="14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</row>
    <row r="206" spans="1:27" ht="14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</row>
    <row r="207" spans="1:27" ht="14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</row>
    <row r="208" spans="1:27" ht="14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</row>
    <row r="209" spans="1:27" ht="14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</row>
    <row r="210" spans="1:27" ht="14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</row>
    <row r="211" spans="1:27" ht="14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</row>
    <row r="212" spans="1:27" ht="14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</row>
    <row r="213" spans="1:27" ht="14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</row>
    <row r="214" spans="1:27" ht="14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</row>
    <row r="215" spans="1:27" ht="14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</row>
    <row r="216" spans="1:27" ht="14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</row>
    <row r="217" spans="1:27" ht="14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</row>
    <row r="218" spans="1:27" ht="14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</row>
    <row r="219" spans="1:27" ht="14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</row>
    <row r="220" spans="1:27" ht="14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</row>
    <row r="221" spans="1:27" ht="14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</row>
    <row r="222" spans="1:27" ht="14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</row>
    <row r="223" spans="1:27" ht="14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</row>
    <row r="224" spans="1:27" ht="14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</row>
    <row r="225" spans="1:27" ht="14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</row>
    <row r="226" spans="1:27" ht="14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</row>
    <row r="227" spans="1:27" ht="14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</row>
    <row r="228" spans="1:27" ht="14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</row>
    <row r="229" spans="1:27" ht="14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</row>
    <row r="230" spans="1:27" ht="14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</row>
    <row r="231" spans="1:27" ht="14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</row>
    <row r="232" spans="1:27" ht="14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</row>
    <row r="233" spans="1:27" ht="14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</row>
    <row r="234" spans="1:27" ht="14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</row>
    <row r="235" spans="1:27" ht="14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</row>
    <row r="236" spans="1:27" ht="14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</row>
    <row r="237" spans="1:27" ht="14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</row>
    <row r="238" spans="1:27" ht="14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</row>
    <row r="239" spans="1:27" ht="14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</row>
    <row r="240" spans="1:27" ht="14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</row>
    <row r="241" spans="1:27" ht="14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</row>
    <row r="242" spans="1:27" ht="14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</row>
    <row r="243" spans="1:27" ht="14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</row>
    <row r="244" spans="1:27" ht="14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</row>
    <row r="245" spans="1:27" ht="14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</row>
    <row r="246" spans="1:27" ht="14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</row>
    <row r="247" spans="1:27" ht="14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</row>
    <row r="248" spans="1:27" ht="14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</row>
    <row r="249" spans="1:27" ht="14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</row>
    <row r="250" spans="1:27" ht="14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</row>
    <row r="251" spans="1:27" ht="14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</row>
    <row r="252" spans="1:27" ht="14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</row>
    <row r="253" spans="1:27" ht="14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</row>
    <row r="254" spans="1:27" ht="14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</row>
    <row r="255" spans="1:27" ht="14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</row>
    <row r="256" spans="1:27" ht="14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</row>
    <row r="257" spans="1:27" ht="14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</row>
    <row r="258" spans="1:27" ht="14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</row>
    <row r="259" spans="1:27" ht="14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</row>
    <row r="260" spans="1:27" ht="14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</row>
    <row r="261" spans="1:27" ht="14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</row>
    <row r="262" spans="1:27" ht="14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</row>
    <row r="263" spans="1:27" ht="14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</row>
    <row r="264" spans="1:27" ht="14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</row>
    <row r="265" spans="1:27" ht="14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</row>
    <row r="266" spans="1:27" ht="14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</row>
    <row r="267" spans="1:27" ht="14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</row>
    <row r="268" spans="1:27" ht="14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</row>
    <row r="269" spans="1:27" ht="14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</row>
    <row r="270" spans="1:27" ht="14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</row>
    <row r="271" spans="1:27" ht="14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</row>
    <row r="272" spans="1:27" ht="14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</row>
    <row r="273" spans="1:27" ht="14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</row>
    <row r="274" spans="1:27" ht="14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</row>
    <row r="275" spans="1:27" ht="14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</row>
    <row r="276" spans="1:27" ht="14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</row>
    <row r="277" spans="1:27" ht="14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</row>
    <row r="278" spans="1:27" ht="14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</row>
    <row r="279" spans="1:27" ht="14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</row>
    <row r="280" spans="1:27" ht="14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</row>
    <row r="281" spans="1:27" ht="14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</row>
    <row r="282" spans="1:27" ht="14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</row>
    <row r="283" spans="1:27" ht="14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</row>
    <row r="284" spans="1:27" ht="14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</row>
    <row r="285" spans="1:27" ht="14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</row>
    <row r="286" spans="1:27" ht="14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</row>
    <row r="287" spans="1:27" ht="14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</row>
    <row r="288" spans="1:27" ht="14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</row>
    <row r="289" spans="1:27" ht="14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</row>
    <row r="290" spans="1:27" ht="14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</row>
    <row r="291" spans="1:27" ht="14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</row>
    <row r="292" spans="1:27" ht="14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</row>
    <row r="293" spans="1:27" ht="14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</row>
    <row r="294" spans="1:27" ht="14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</row>
    <row r="295" spans="1:27" ht="14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</row>
    <row r="296" spans="1:27" ht="14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</row>
    <row r="297" spans="1:27" ht="14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</row>
    <row r="298" spans="1:27" ht="14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</row>
    <row r="299" spans="1:27" ht="14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</row>
    <row r="300" spans="1:27" ht="14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</row>
    <row r="301" spans="1:27" ht="14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</row>
    <row r="302" spans="1:27" ht="14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</row>
    <row r="303" spans="1:27" ht="14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</row>
    <row r="304" spans="1:27" ht="14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</row>
    <row r="305" spans="1:27" ht="14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</row>
    <row r="306" spans="1:27" ht="14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</row>
    <row r="307" spans="1:27" ht="14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</row>
    <row r="308" spans="1:27" ht="14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</row>
    <row r="309" spans="1:27" ht="14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</row>
    <row r="310" spans="1:27" ht="14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</row>
    <row r="311" spans="1:27" ht="14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</row>
    <row r="312" spans="1:27" ht="14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</row>
    <row r="313" spans="1:27" ht="14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</row>
    <row r="314" spans="1:27" ht="14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</row>
    <row r="315" spans="1:27" ht="14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</row>
    <row r="316" spans="1:27" ht="14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</row>
    <row r="317" spans="1:27" ht="14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</row>
    <row r="318" spans="1:27" ht="14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</row>
    <row r="319" spans="1:27" ht="14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</row>
    <row r="320" spans="1:27" ht="14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</row>
    <row r="321" spans="1:27" ht="14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</row>
    <row r="322" spans="1:27" ht="14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</row>
    <row r="323" spans="1:27" ht="14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</row>
    <row r="324" spans="1:27" ht="14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</row>
    <row r="325" spans="1:27" ht="14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</row>
    <row r="326" spans="1:27" ht="14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</row>
    <row r="327" spans="1:27" ht="14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</row>
    <row r="328" spans="1:27" ht="14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</row>
    <row r="329" spans="1:27" ht="14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</row>
    <row r="330" spans="1:27" ht="14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</row>
    <row r="331" spans="1:27" ht="14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</row>
    <row r="332" spans="1:27" ht="14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1:27" ht="14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1:27" ht="14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1:27" ht="14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1:27" ht="14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1:27" ht="14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1:27" ht="14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1:27" ht="14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14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1:27" ht="14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1:27" ht="14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1:27" ht="14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1:27" ht="14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</row>
    <row r="345" spans="1:27" ht="14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1:27" ht="14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1:27" ht="14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1:27" ht="14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1:27" ht="14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1:27" ht="14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1:27" ht="14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1:27" ht="14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1:27" ht="14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1:27" ht="14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1:27" ht="14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1:27" ht="14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1:27" ht="14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</row>
    <row r="358" spans="1:27" ht="14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</row>
    <row r="359" spans="1:27" ht="14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</row>
    <row r="360" spans="1:27" ht="14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</row>
    <row r="361" spans="1:27" ht="14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</row>
    <row r="362" spans="1:27" ht="14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</row>
    <row r="363" spans="1:27" ht="14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</row>
    <row r="364" spans="1:27" ht="14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</row>
    <row r="365" spans="1:27" ht="14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</row>
    <row r="366" spans="1:27" ht="14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</row>
    <row r="367" spans="1:27" ht="14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</row>
    <row r="368" spans="1:27" ht="14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</row>
    <row r="369" spans="1:27" ht="14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</row>
    <row r="370" spans="1:27" ht="14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</row>
    <row r="371" spans="1:27" ht="14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</row>
    <row r="372" spans="1:27" ht="14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</row>
    <row r="373" spans="1:27" ht="14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</row>
    <row r="374" spans="1:27" ht="14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</row>
    <row r="375" spans="1:27" ht="14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</row>
    <row r="376" spans="1:27" ht="14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</row>
    <row r="377" spans="1:27" ht="14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</row>
    <row r="378" spans="1:27" ht="14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</row>
    <row r="379" spans="1:27" ht="14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</row>
    <row r="380" spans="1:27" ht="14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</row>
    <row r="381" spans="1:27" ht="14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</row>
    <row r="382" spans="1:27" ht="14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</row>
    <row r="383" spans="1:27" ht="14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</row>
    <row r="384" spans="1:27" ht="14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</row>
    <row r="385" spans="1:27" ht="14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</row>
    <row r="386" spans="1:27" ht="14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</row>
    <row r="387" spans="1:27" ht="14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</row>
    <row r="388" spans="1:27" ht="14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</row>
    <row r="389" spans="1:27" ht="14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</row>
    <row r="390" spans="1:27" ht="14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</row>
    <row r="391" spans="1:27" ht="14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</row>
    <row r="392" spans="1:27" ht="14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</row>
    <row r="393" spans="1:27" ht="14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</row>
    <row r="394" spans="1:27" ht="14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</row>
    <row r="395" spans="1:27" ht="14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</row>
    <row r="396" spans="1:27" ht="14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</row>
    <row r="397" spans="1:27" ht="14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</row>
    <row r="398" spans="1:27" ht="14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</row>
    <row r="399" spans="1:27" ht="14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</row>
    <row r="400" spans="1:27" ht="14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</row>
    <row r="401" spans="1:27" ht="14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</row>
    <row r="402" spans="1:27" ht="14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</row>
    <row r="403" spans="1:27" ht="14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</row>
    <row r="404" spans="1:27" ht="14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</row>
    <row r="405" spans="1:27" ht="14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</row>
    <row r="406" spans="1:27" ht="14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</row>
    <row r="407" spans="1:27" ht="14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</row>
    <row r="408" spans="1:27" ht="14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</row>
    <row r="409" spans="1:27" ht="14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</row>
    <row r="410" spans="1:27" ht="14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</row>
    <row r="411" spans="1:27" ht="14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</row>
    <row r="412" spans="1:27" ht="14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</row>
    <row r="413" spans="1:27" ht="14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</row>
    <row r="414" spans="1:27" ht="14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</row>
    <row r="415" spans="1:27" ht="14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</row>
    <row r="416" spans="1:27" ht="14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</row>
    <row r="417" spans="1:27" ht="14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</row>
    <row r="418" spans="1:27" ht="14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</row>
    <row r="419" spans="1:27" ht="14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</row>
    <row r="420" spans="1:27" ht="14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</row>
    <row r="421" spans="1:27" ht="14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</row>
    <row r="422" spans="1:27" ht="14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</row>
    <row r="423" spans="1:27" ht="14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</row>
    <row r="424" spans="1:27" ht="14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</row>
    <row r="425" spans="1:27" ht="14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</row>
    <row r="426" spans="1:27" ht="14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</row>
    <row r="427" spans="1:27" ht="14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</row>
    <row r="428" spans="1:27" ht="14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</row>
    <row r="429" spans="1:27" ht="14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</row>
    <row r="430" spans="1:27" ht="14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</row>
    <row r="431" spans="1:27" ht="14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</row>
    <row r="432" spans="1:27" ht="14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</row>
    <row r="433" spans="1:27" ht="14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</row>
    <row r="434" spans="1:27" ht="14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</row>
    <row r="435" spans="1:27" ht="14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</row>
    <row r="436" spans="1:27" ht="14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</row>
    <row r="437" spans="1:27" ht="14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</row>
    <row r="438" spans="1:27" ht="14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</row>
    <row r="439" spans="1:27" ht="14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</row>
    <row r="440" spans="1:27" ht="14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</row>
    <row r="441" spans="1:27" ht="14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</row>
    <row r="442" spans="1:27" ht="14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</row>
    <row r="443" spans="1:27" ht="14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</row>
    <row r="444" spans="1:27" ht="14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</row>
    <row r="445" spans="1:27" ht="14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</row>
    <row r="446" spans="1:27" ht="14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</row>
    <row r="447" spans="1:27" ht="14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</row>
    <row r="448" spans="1:27" ht="14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</row>
    <row r="449" spans="1:27" ht="14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</row>
    <row r="450" spans="1:27" ht="14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</row>
    <row r="451" spans="1:27" ht="14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</row>
    <row r="452" spans="1:27" ht="14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</row>
    <row r="453" spans="1:27" ht="14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</row>
    <row r="454" spans="1:27" ht="14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</row>
    <row r="455" spans="1:27" ht="14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</row>
    <row r="456" spans="1:27" ht="14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</row>
    <row r="457" spans="1:27" ht="14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</row>
    <row r="458" spans="1:27" ht="14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</row>
    <row r="459" spans="1:27" ht="14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</row>
    <row r="460" spans="1:27" ht="14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</row>
    <row r="461" spans="1:27" ht="14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</row>
    <row r="462" spans="1:27" ht="14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</row>
    <row r="463" spans="1:27" ht="14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</row>
    <row r="464" spans="1:27" ht="14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</row>
    <row r="465" spans="1:27" ht="14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</row>
    <row r="466" spans="1:27" ht="14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</row>
    <row r="467" spans="1:27" ht="14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</row>
    <row r="468" spans="1:27" ht="14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</row>
    <row r="469" spans="1:27" ht="14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</row>
    <row r="470" spans="1:27" ht="14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</row>
    <row r="471" spans="1:27" ht="14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</row>
    <row r="472" spans="1:27" ht="14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</row>
    <row r="473" spans="1:27" ht="14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</row>
    <row r="474" spans="1:27" ht="14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</row>
    <row r="475" spans="1:27" ht="14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</row>
    <row r="476" spans="1:27" ht="14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</row>
    <row r="477" spans="1:27" ht="14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</row>
    <row r="478" spans="1:27" ht="14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</row>
    <row r="479" spans="1:27" ht="14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</row>
    <row r="480" spans="1:27" ht="14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</row>
    <row r="481" spans="1:27" ht="14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</row>
    <row r="482" spans="1:27" ht="14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</row>
    <row r="483" spans="1:27" ht="14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</row>
    <row r="484" spans="1:27" ht="14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</row>
    <row r="485" spans="1:27" ht="14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</row>
    <row r="486" spans="1:27" ht="14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</row>
    <row r="487" spans="1:27" ht="14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</row>
    <row r="488" spans="1:27" ht="14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</row>
    <row r="489" spans="1:27" ht="14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</row>
    <row r="490" spans="1:27" ht="14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</row>
    <row r="491" spans="1:27" ht="14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</row>
    <row r="492" spans="1:27" ht="14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</row>
    <row r="493" spans="1:27" ht="14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</row>
    <row r="494" spans="1:27" ht="14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</row>
    <row r="495" spans="1:27" ht="14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</row>
    <row r="496" spans="1:27" ht="14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</row>
    <row r="497" spans="1:27" ht="14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</row>
    <row r="498" spans="1:27" ht="14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</row>
    <row r="499" spans="1:27" ht="14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</row>
    <row r="500" spans="1:27" ht="14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</row>
    <row r="501" spans="1:27" ht="14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</row>
    <row r="502" spans="1:27" ht="14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</row>
    <row r="503" spans="1:27" ht="14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</row>
    <row r="504" spans="1:27" ht="14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</row>
    <row r="505" spans="1:27" ht="14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</row>
    <row r="506" spans="1:27" ht="14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</row>
    <row r="507" spans="1:27" ht="14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</row>
    <row r="508" spans="1:27" ht="14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</row>
    <row r="509" spans="1:27" ht="14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</row>
    <row r="510" spans="1:27" ht="14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</row>
    <row r="511" spans="1:27" ht="14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</row>
    <row r="512" spans="1:27" ht="14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</row>
    <row r="513" spans="1:27" ht="14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</row>
    <row r="514" spans="1:27" ht="14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1:27" ht="14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1:27" ht="14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1:27" ht="14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1:27" ht="14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1:27" ht="14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1:27" ht="14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1:27" ht="14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1:27" ht="14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1:27" ht="14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1:27" ht="14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1:27" ht="14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1:27" ht="14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</row>
    <row r="527" spans="1:27" ht="14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1:27" ht="14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1:27" ht="14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1:27" ht="14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1:27" ht="14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1:27" ht="14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1:27" ht="14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1:27" ht="14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1:27" ht="14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1:27" ht="14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1:27" ht="14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1:27" ht="14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1:27" ht="14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</row>
    <row r="540" spans="1:27" ht="14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</row>
    <row r="541" spans="1:27" ht="14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</row>
    <row r="542" spans="1:27" ht="14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</row>
    <row r="543" spans="1:27" ht="14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</row>
    <row r="544" spans="1:27" ht="14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</row>
    <row r="545" spans="1:27" ht="14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</row>
    <row r="546" spans="1:27" ht="14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1:27" ht="14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1:27" ht="14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1:27" ht="14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1:27" ht="14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1:27" ht="14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1:27" ht="14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</row>
    <row r="553" spans="1:27" ht="14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1:27" ht="14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1:27" ht="14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1:27" ht="14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1:27" ht="14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1:27" ht="14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1:27" ht="14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1:27" ht="14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1:27" ht="14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1:27" ht="14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1:27" ht="14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1:27" ht="14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1:27" ht="14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</row>
    <row r="566" spans="1:27" ht="14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1:27" ht="14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1:27" ht="14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1:27" ht="14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1:27" ht="14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1:27" ht="14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1:27" ht="14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1:27" ht="14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1:27" ht="14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1:27" ht="14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1:27" ht="14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1:27" ht="14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1:27" ht="14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</row>
    <row r="579" spans="1:27" ht="14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1:27" ht="14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1:27" ht="14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1:27" ht="14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1:27" ht="14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1:27" ht="14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1:27" ht="14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1:27" ht="14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1:27" ht="14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1:27" ht="14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1:27" ht="14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1:27" ht="14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1:27" ht="14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</row>
    <row r="592" spans="1:27" ht="14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1:27" ht="14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1:27" ht="14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1:27" ht="14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1:27" ht="14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1:27" ht="14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1:27" ht="14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1:27" ht="14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1:27" ht="14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1:27" ht="14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1:27" ht="14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1:27" ht="14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1:27" ht="14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</row>
    <row r="605" spans="1:27" ht="14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1:27" ht="14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1:27" ht="14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1:27" ht="14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1:27" ht="14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1:27" ht="14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1:27" ht="14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1:27" ht="14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1:27" ht="14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1:27" ht="14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1:27" ht="14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1:27" ht="14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1:27" ht="14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1:27" ht="14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1:27" ht="14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1:27" ht="14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1:27" ht="14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1:27" ht="14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1:27" ht="14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1:27" ht="14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1:27" ht="14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1:27" ht="14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1:27" ht="14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1:27" ht="14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1:27" ht="14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1:27" ht="14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1:27" ht="14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1:27" ht="14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1:27" ht="14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1:27" ht="14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1:27" ht="14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1:27" ht="14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1:27" ht="14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1:27" ht="14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1:27" ht="14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1:27" ht="14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1:27" ht="14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1:27" ht="14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1:27" ht="14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1:27" ht="14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1:27" ht="14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1:27" ht="14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1:27" ht="14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1:27" ht="14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1:27" ht="14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1:27" ht="14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1:27" ht="14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1:27" ht="14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1:27" ht="14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1:27" ht="14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1:27" ht="14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1:27" ht="14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1:27" ht="14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1:27" ht="14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1:27" ht="14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1:27" ht="14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1:27" ht="14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1:27" ht="14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1:27" ht="14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1:27" ht="14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1:27" ht="14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1:27" ht="14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1:27" ht="14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1:27" ht="14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1:27" ht="14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1:27" ht="14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1:27" ht="14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1:27" ht="14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1:27" ht="14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1:27" ht="14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1:27" ht="14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1:27" ht="14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1:27" ht="14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1:27" ht="14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1:27" ht="14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1:27" ht="14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1:27" ht="14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1:27" ht="14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1:27" ht="14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1:27" ht="14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1:27" ht="14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1:27" ht="14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1:27" ht="14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1:27" ht="14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1:27" ht="14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1:27" ht="14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1:27" ht="14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1:27" ht="14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1:27" ht="14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1:27" ht="14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1:27" ht="14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1:27" ht="14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1:27" ht="14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1:27" ht="14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1:27" ht="14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1:27" ht="14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1:27" ht="14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1:27" ht="14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1:27" ht="14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1:27" ht="14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1:27" ht="14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1:27" ht="14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1:27" ht="14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1:27" ht="14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1:27" ht="14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1:27" ht="14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1:27" ht="14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1:27" ht="14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1:27" ht="14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1:27" ht="14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1:27" ht="14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1:27" ht="14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1:27" ht="14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1:27" ht="14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1:27" ht="14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1:27" ht="14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1:27" ht="14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  <row r="722" spans="1:27" ht="14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</row>
    <row r="723" spans="1:27" ht="14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</row>
    <row r="724" spans="1:27" ht="14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</row>
    <row r="725" spans="1:27" ht="14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</row>
    <row r="726" spans="1:27" ht="14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</row>
    <row r="727" spans="1:27" ht="14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</row>
    <row r="728" spans="1:27" ht="14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</row>
    <row r="729" spans="1:27" ht="14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</row>
    <row r="730" spans="1:27" ht="14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</row>
    <row r="731" spans="1:27" ht="14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</row>
    <row r="732" spans="1:27" ht="14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</row>
    <row r="733" spans="1:27" ht="14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</row>
    <row r="734" spans="1:27" ht="14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</row>
    <row r="735" spans="1:27" ht="14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</row>
    <row r="736" spans="1:27" ht="14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</row>
    <row r="737" spans="1:27" ht="14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</row>
    <row r="738" spans="1:27" ht="14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</row>
    <row r="739" spans="1:27" ht="14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</row>
    <row r="740" spans="1:27" ht="14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</row>
    <row r="741" spans="1:27" ht="14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</row>
    <row r="742" spans="1:27" ht="14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</row>
    <row r="743" spans="1:27" ht="14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</row>
    <row r="744" spans="1:27" ht="14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</row>
    <row r="745" spans="1:27" ht="14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</row>
    <row r="746" spans="1:27" ht="14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</row>
    <row r="747" spans="1:27" ht="14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</row>
    <row r="748" spans="1:27" ht="14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</row>
    <row r="749" spans="1:27" ht="14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</row>
    <row r="750" spans="1:27" ht="14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</row>
    <row r="751" spans="1:27" ht="14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</row>
    <row r="752" spans="1:27" ht="14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</row>
    <row r="753" spans="1:27" ht="14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</row>
    <row r="754" spans="1:27" ht="14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</row>
    <row r="755" spans="1:27" ht="14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</row>
    <row r="756" spans="1:27" ht="14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</row>
    <row r="757" spans="1:27" ht="14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</row>
    <row r="758" spans="1:27" ht="14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</row>
    <row r="759" spans="1:27" ht="14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</row>
    <row r="760" spans="1:27" ht="14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</row>
    <row r="761" spans="1:27" ht="14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</row>
    <row r="762" spans="1:27" ht="14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</row>
    <row r="763" spans="1:27" ht="14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</row>
    <row r="764" spans="1:27" ht="14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</row>
    <row r="765" spans="1:27" ht="14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</row>
    <row r="766" spans="1:27" ht="14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</row>
    <row r="767" spans="1:27" ht="14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</row>
    <row r="768" spans="1:27" ht="14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</row>
    <row r="769" spans="1:27" ht="14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</row>
    <row r="770" spans="1:27" ht="14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</row>
    <row r="771" spans="1:27" ht="14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</row>
    <row r="772" spans="1:27" ht="14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</row>
    <row r="773" spans="1:27" ht="14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</row>
    <row r="774" spans="1:27" ht="14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</row>
    <row r="775" spans="1:27" ht="14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</row>
    <row r="776" spans="1:27" ht="14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</row>
    <row r="777" spans="1:27" ht="14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</row>
    <row r="778" spans="1:27" ht="14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</row>
    <row r="779" spans="1:27" ht="14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</row>
    <row r="780" spans="1:27" ht="14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</row>
    <row r="781" spans="1:27" ht="14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</row>
    <row r="782" spans="1:27" ht="14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</row>
    <row r="783" spans="1:27" ht="14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</row>
    <row r="784" spans="1:27" ht="14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</row>
    <row r="785" spans="1:27" ht="14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</row>
    <row r="786" spans="1:27" ht="14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</row>
    <row r="787" spans="1:27" ht="14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</row>
    <row r="788" spans="1:27" ht="14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</row>
    <row r="789" spans="1:27" ht="14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</row>
    <row r="790" spans="1:27" ht="14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</row>
    <row r="791" spans="1:27" ht="14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</row>
    <row r="792" spans="1:27" ht="14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</row>
    <row r="793" spans="1:27" ht="14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</row>
    <row r="794" spans="1:27" ht="14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</row>
    <row r="795" spans="1:27" ht="14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</row>
    <row r="796" spans="1:27" ht="14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</row>
    <row r="797" spans="1:27" ht="14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</row>
    <row r="798" spans="1:27" ht="14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</row>
    <row r="799" spans="1:27" ht="14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</row>
    <row r="800" spans="1:27" ht="14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</row>
    <row r="801" spans="1:27" ht="14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</row>
    <row r="802" spans="1:27" ht="14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</row>
    <row r="803" spans="1:27" ht="14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</row>
    <row r="804" spans="1:27" ht="14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</row>
    <row r="805" spans="1:27" ht="14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</row>
    <row r="806" spans="1:27" ht="14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</row>
    <row r="807" spans="1:27" ht="14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</row>
    <row r="808" spans="1:27" ht="14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</row>
    <row r="809" spans="1:27" ht="14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</row>
    <row r="810" spans="1:27" ht="14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</row>
    <row r="811" spans="1:27" ht="14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</row>
    <row r="812" spans="1:27" ht="14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</row>
    <row r="813" spans="1:27" ht="14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</row>
    <row r="814" spans="1:27" ht="14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</row>
    <row r="815" spans="1:27" ht="14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</row>
    <row r="816" spans="1:27" ht="14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</row>
    <row r="817" spans="1:27" ht="14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</row>
    <row r="818" spans="1:27" ht="14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</row>
    <row r="819" spans="1:27" ht="14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</row>
    <row r="820" spans="1:27" ht="14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</row>
    <row r="821" spans="1:27" ht="14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</row>
    <row r="822" spans="1:27" ht="14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</row>
    <row r="823" spans="1:27" ht="14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</row>
    <row r="824" spans="1:27" ht="14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</row>
    <row r="825" spans="1:27" ht="14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</row>
    <row r="826" spans="1:27" ht="14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</row>
    <row r="827" spans="1:27" ht="14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</row>
    <row r="828" spans="1:27" ht="14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</row>
    <row r="829" spans="1:27" ht="14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</row>
    <row r="830" spans="1:27" ht="14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</row>
    <row r="831" spans="1:27" ht="14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</row>
    <row r="832" spans="1:27" ht="14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</row>
    <row r="833" spans="1:27" ht="14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</row>
    <row r="834" spans="1:27" ht="14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</row>
    <row r="835" spans="1:27" ht="14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</row>
    <row r="836" spans="1:27" ht="14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</row>
    <row r="837" spans="1:27" ht="14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</row>
    <row r="838" spans="1:27" ht="14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</row>
    <row r="839" spans="1:27" ht="14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</row>
    <row r="840" spans="1:27" ht="14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</row>
    <row r="841" spans="1:27" ht="14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</row>
    <row r="842" spans="1:27" ht="14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</row>
    <row r="843" spans="1:27" ht="14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</row>
    <row r="844" spans="1:27" ht="14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</row>
    <row r="845" spans="1:27" ht="14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</row>
    <row r="846" spans="1:27" ht="14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</row>
    <row r="847" spans="1:27" ht="14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</row>
    <row r="848" spans="1:27" ht="14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</row>
    <row r="849" spans="1:27" ht="14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</row>
    <row r="850" spans="1:27" ht="14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</row>
    <row r="851" spans="1:27" ht="14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</row>
    <row r="852" spans="1:27" ht="14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</row>
    <row r="853" spans="1:27" ht="14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</row>
    <row r="854" spans="1:27" ht="14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</row>
    <row r="855" spans="1:27" ht="14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</row>
    <row r="856" spans="1:27" ht="14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</row>
    <row r="857" spans="1:27" ht="14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</row>
    <row r="858" spans="1:27" ht="14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</row>
    <row r="859" spans="1:27" ht="14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</row>
    <row r="860" spans="1:27" ht="14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</row>
    <row r="861" spans="1:27" ht="14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</row>
    <row r="862" spans="1:27" ht="14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</row>
    <row r="863" spans="1:27" ht="14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</row>
    <row r="864" spans="1:27" ht="14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</row>
    <row r="865" spans="1:27" ht="14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</row>
    <row r="866" spans="1:27" ht="14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</row>
    <row r="867" spans="1:27" ht="14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</row>
    <row r="868" spans="1:27" ht="14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</row>
    <row r="869" spans="1:27" ht="14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</row>
    <row r="870" spans="1:27" ht="14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</row>
    <row r="871" spans="1:27" ht="14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</row>
    <row r="872" spans="1:27" ht="14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</row>
    <row r="873" spans="1:27" ht="14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</row>
    <row r="874" spans="1:27" ht="14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</row>
    <row r="875" spans="1:27" ht="14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</row>
    <row r="876" spans="1:27" ht="14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</row>
    <row r="877" spans="1:27" ht="14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</row>
    <row r="878" spans="1:27" ht="14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</row>
    <row r="879" spans="1:27" ht="14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</row>
    <row r="880" spans="1:27" ht="14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</row>
    <row r="881" spans="1:27" ht="14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</row>
    <row r="882" spans="1:27" ht="14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</row>
    <row r="883" spans="1:27" ht="14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</row>
    <row r="884" spans="1:27" ht="14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</row>
    <row r="885" spans="1:27" ht="14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</row>
    <row r="886" spans="1:27" ht="14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</row>
    <row r="887" spans="1:27" ht="14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</row>
    <row r="888" spans="1:27" ht="14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</row>
    <row r="889" spans="1:27" ht="14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</row>
    <row r="890" spans="1:27" ht="14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</row>
    <row r="891" spans="1:27" ht="14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</row>
    <row r="892" spans="1:27" ht="14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</row>
    <row r="893" spans="1:27" ht="14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</row>
    <row r="894" spans="1:27" ht="14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</row>
    <row r="895" spans="1:27" ht="14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</row>
    <row r="896" spans="1:27" ht="14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</row>
    <row r="897" spans="1:27" ht="14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</row>
    <row r="898" spans="1:27" ht="14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</row>
    <row r="899" spans="1:27" ht="14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</row>
    <row r="900" spans="1:27" ht="14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</row>
    <row r="901" spans="1:27" ht="14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</row>
    <row r="902" spans="1:27" ht="14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</row>
    <row r="903" spans="1:27" ht="14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</row>
    <row r="904" spans="1:27" ht="14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</row>
    <row r="905" spans="1:27" ht="14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</row>
    <row r="906" spans="1:27" ht="14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</row>
    <row r="907" spans="1:27" ht="14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</row>
    <row r="908" spans="1:27" ht="14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</row>
    <row r="909" spans="1:27" ht="14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</row>
    <row r="910" spans="1:27" ht="14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</row>
    <row r="911" spans="1:27" ht="14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</row>
    <row r="912" spans="1:27" ht="14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</row>
    <row r="913" spans="1:27" ht="14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</row>
    <row r="914" spans="1:27" ht="14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</row>
    <row r="915" spans="1:27" ht="14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</row>
    <row r="916" spans="1:27" ht="14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</row>
    <row r="917" spans="1:27" ht="14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</row>
    <row r="918" spans="1:27" ht="14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</row>
    <row r="919" spans="1:27" ht="14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</row>
    <row r="920" spans="1:27" ht="14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</row>
    <row r="921" spans="1:27" ht="14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</row>
    <row r="922" spans="1:27" ht="14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</row>
    <row r="923" spans="1:27" ht="14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</row>
    <row r="924" spans="1:27" ht="14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</row>
    <row r="925" spans="1:27" ht="14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</row>
    <row r="926" spans="1:27" ht="14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</row>
    <row r="927" spans="1:27" ht="14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</row>
    <row r="928" spans="1:27" ht="14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</row>
    <row r="929" spans="1:27" ht="14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</row>
    <row r="930" spans="1:27" ht="14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</row>
    <row r="931" spans="1:27" ht="14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</row>
    <row r="932" spans="1:27" ht="14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</row>
    <row r="933" spans="1:27" ht="14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</row>
    <row r="934" spans="1:27" ht="14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</row>
    <row r="935" spans="1:27" ht="14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</row>
    <row r="936" spans="1:27" ht="14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</row>
    <row r="937" spans="1:27" ht="14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</row>
    <row r="938" spans="1:27" ht="14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</row>
    <row r="939" spans="1:27" ht="14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</row>
    <row r="940" spans="1:27" ht="14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</row>
    <row r="941" spans="1:27" ht="14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</row>
    <row r="942" spans="1:27" ht="14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</row>
    <row r="943" spans="1:27" ht="14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</row>
    <row r="944" spans="1:27" ht="14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</row>
    <row r="945" spans="1:27" ht="14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</row>
    <row r="946" spans="1:27" ht="14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</row>
    <row r="947" spans="1:27" ht="14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</row>
    <row r="948" spans="1:27" ht="14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</row>
    <row r="949" spans="1:27" ht="14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</row>
    <row r="950" spans="1:27" ht="14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</row>
    <row r="951" spans="1:27" ht="14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</row>
    <row r="952" spans="1:27" ht="14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</row>
    <row r="953" spans="1:27" ht="14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</row>
    <row r="954" spans="1:27" ht="14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</row>
    <row r="955" spans="1:27" ht="14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</row>
    <row r="956" spans="1:27" ht="14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</row>
    <row r="957" spans="1:27" ht="14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</row>
    <row r="958" spans="1:27" ht="14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</row>
    <row r="959" spans="1:27" ht="14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</row>
    <row r="960" spans="1:27" ht="14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</row>
    <row r="961" spans="1:27" ht="14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</row>
    <row r="962" spans="1:27" ht="14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</row>
    <row r="963" spans="1:27" ht="14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</row>
    <row r="964" spans="1:27" ht="14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</row>
    <row r="965" spans="1:27" ht="14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</row>
    <row r="966" spans="1:27" ht="14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</row>
    <row r="967" spans="1:27" ht="14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</row>
    <row r="968" spans="1:27" ht="14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</row>
    <row r="969" spans="1:27" ht="14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</row>
    <row r="970" spans="1:27" ht="14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</row>
    <row r="971" spans="1:27" ht="14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</row>
    <row r="972" spans="1:27" ht="14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</row>
    <row r="973" spans="1:27" ht="14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</row>
    <row r="974" spans="1:27" ht="14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</row>
    <row r="975" spans="1:27" ht="14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</row>
    <row r="976" spans="1:27" ht="14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</row>
    <row r="977" spans="1:27" ht="14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</row>
    <row r="978" spans="1:27" ht="14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</row>
    <row r="979" spans="1:27" ht="14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</row>
    <row r="980" spans="1:27" ht="14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</row>
    <row r="981" spans="1:27" ht="14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</row>
    <row r="982" spans="1:27" ht="14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</row>
    <row r="983" spans="1:27" ht="14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</row>
    <row r="984" spans="1:27" ht="14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</row>
    <row r="985" spans="1:27" ht="14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</row>
    <row r="986" spans="1:27" ht="14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</row>
    <row r="987" spans="1:27" ht="14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</row>
    <row r="988" spans="1:27" ht="14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</row>
    <row r="989" spans="1:27" ht="14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</row>
    <row r="990" spans="1:27" ht="14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</row>
    <row r="991" spans="1:27" ht="14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</row>
    <row r="992" spans="1:27" ht="14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</row>
    <row r="993" spans="1:27" ht="14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</row>
    <row r="994" spans="1:27" ht="14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</row>
    <row r="995" spans="1:27" ht="14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</row>
    <row r="996" spans="1:27" ht="14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</row>
    <row r="997" spans="1:27" ht="14">
      <c r="A997" s="144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</row>
    <row r="998" spans="1:27" ht="14">
      <c r="A998" s="144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</row>
    <row r="999" spans="1:27" ht="14">
      <c r="A999" s="144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</row>
    <row r="1000" spans="1:27" ht="14">
      <c r="A1000" s="144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  <c r="AA1000" s="144"/>
    </row>
    <row r="1001" spans="1:27" ht="14">
      <c r="A1001" s="144"/>
      <c r="B1001" s="144"/>
      <c r="C1001" s="144"/>
      <c r="D1001" s="144"/>
      <c r="E1001" s="144"/>
      <c r="F1001" s="144"/>
      <c r="G1001" s="144"/>
      <c r="H1001" s="144"/>
      <c r="I1001" s="144"/>
      <c r="J1001" s="144"/>
      <c r="K1001" s="144"/>
      <c r="L1001" s="144"/>
      <c r="M1001" s="144"/>
      <c r="N1001" s="144"/>
      <c r="O1001" s="144"/>
      <c r="P1001" s="144"/>
      <c r="Q1001" s="144"/>
      <c r="R1001" s="144"/>
      <c r="S1001" s="144"/>
      <c r="T1001" s="144"/>
      <c r="U1001" s="144"/>
      <c r="V1001" s="144"/>
      <c r="W1001" s="144"/>
      <c r="X1001" s="144"/>
      <c r="Y1001" s="144"/>
      <c r="Z1001" s="144"/>
      <c r="AA1001" s="144"/>
    </row>
    <row r="1002" spans="1:27" ht="14">
      <c r="A1002" s="144"/>
      <c r="B1002" s="144"/>
      <c r="C1002" s="144"/>
      <c r="D1002" s="144"/>
      <c r="E1002" s="144"/>
      <c r="F1002" s="144"/>
      <c r="G1002" s="144"/>
      <c r="H1002" s="144"/>
      <c r="I1002" s="144"/>
      <c r="J1002" s="144"/>
      <c r="K1002" s="144"/>
      <c r="L1002" s="144"/>
      <c r="M1002" s="144"/>
      <c r="N1002" s="144"/>
      <c r="O1002" s="144"/>
      <c r="P1002" s="144"/>
      <c r="Q1002" s="144"/>
      <c r="R1002" s="144"/>
      <c r="S1002" s="144"/>
      <c r="T1002" s="144"/>
      <c r="U1002" s="144"/>
      <c r="V1002" s="144"/>
      <c r="W1002" s="144"/>
      <c r="X1002" s="144"/>
      <c r="Y1002" s="144"/>
      <c r="Z1002" s="144"/>
      <c r="AA1002" s="144"/>
    </row>
    <row r="1003" spans="1:27" ht="14">
      <c r="A1003" s="144"/>
      <c r="B1003" s="144"/>
      <c r="C1003" s="144"/>
      <c r="D1003" s="144"/>
      <c r="E1003" s="144"/>
      <c r="F1003" s="144"/>
      <c r="G1003" s="144"/>
      <c r="H1003" s="144"/>
      <c r="I1003" s="144"/>
      <c r="J1003" s="144"/>
      <c r="K1003" s="144"/>
      <c r="L1003" s="144"/>
      <c r="M1003" s="144"/>
      <c r="N1003" s="144"/>
      <c r="O1003" s="144"/>
      <c r="P1003" s="144"/>
      <c r="Q1003" s="144"/>
      <c r="R1003" s="144"/>
      <c r="S1003" s="144"/>
      <c r="T1003" s="144"/>
      <c r="U1003" s="144"/>
      <c r="V1003" s="144"/>
      <c r="W1003" s="144"/>
      <c r="X1003" s="144"/>
      <c r="Y1003" s="144"/>
      <c r="Z1003" s="144"/>
      <c r="AA1003" s="144"/>
    </row>
    <row r="1004" spans="1:27" ht="14">
      <c r="A1004" s="144"/>
      <c r="B1004" s="144"/>
      <c r="C1004" s="144"/>
      <c r="D1004" s="144"/>
      <c r="E1004" s="144"/>
      <c r="F1004" s="144"/>
      <c r="G1004" s="144"/>
      <c r="H1004" s="144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144"/>
      <c r="V1004" s="144"/>
      <c r="W1004" s="144"/>
      <c r="X1004" s="144"/>
      <c r="Y1004" s="144"/>
      <c r="Z1004" s="144"/>
      <c r="AA1004" s="144"/>
    </row>
    <row r="1005" spans="1:27" ht="14">
      <c r="A1005" s="144"/>
      <c r="B1005" s="144"/>
      <c r="C1005" s="144"/>
      <c r="D1005" s="144"/>
      <c r="E1005" s="144"/>
      <c r="F1005" s="144"/>
      <c r="G1005" s="144"/>
      <c r="H1005" s="144"/>
      <c r="I1005" s="144"/>
      <c r="J1005" s="144"/>
      <c r="K1005" s="144"/>
      <c r="L1005" s="144"/>
      <c r="M1005" s="144"/>
      <c r="N1005" s="144"/>
      <c r="O1005" s="144"/>
      <c r="P1005" s="144"/>
      <c r="Q1005" s="144"/>
      <c r="R1005" s="144"/>
      <c r="S1005" s="144"/>
      <c r="T1005" s="144"/>
      <c r="U1005" s="144"/>
      <c r="V1005" s="144"/>
      <c r="W1005" s="144"/>
      <c r="X1005" s="144"/>
      <c r="Y1005" s="144"/>
      <c r="Z1005" s="144"/>
      <c r="AA1005" s="144"/>
    </row>
    <row r="1006" spans="1:27" ht="14">
      <c r="A1006" s="144"/>
      <c r="B1006" s="144"/>
      <c r="C1006" s="144"/>
      <c r="D1006" s="144"/>
      <c r="E1006" s="144"/>
      <c r="F1006" s="144"/>
      <c r="G1006" s="144"/>
      <c r="H1006" s="144"/>
      <c r="I1006" s="144"/>
      <c r="J1006" s="144"/>
      <c r="K1006" s="144"/>
      <c r="L1006" s="144"/>
      <c r="M1006" s="144"/>
      <c r="N1006" s="144"/>
      <c r="O1006" s="144"/>
      <c r="P1006" s="144"/>
      <c r="Q1006" s="144"/>
      <c r="R1006" s="144"/>
      <c r="S1006" s="144"/>
      <c r="T1006" s="144"/>
      <c r="U1006" s="144"/>
      <c r="V1006" s="144"/>
      <c r="W1006" s="144"/>
      <c r="X1006" s="144"/>
      <c r="Y1006" s="144"/>
      <c r="Z1006" s="144"/>
      <c r="AA1006" s="144"/>
    </row>
    <row r="1007" spans="1:27" ht="14">
      <c r="A1007" s="144"/>
      <c r="B1007" s="144"/>
      <c r="C1007" s="144"/>
      <c r="D1007" s="144"/>
      <c r="E1007" s="144"/>
      <c r="F1007" s="144"/>
      <c r="G1007" s="144"/>
      <c r="H1007" s="144"/>
      <c r="I1007" s="144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4"/>
      <c r="T1007" s="144"/>
      <c r="U1007" s="144"/>
      <c r="V1007" s="144"/>
      <c r="W1007" s="144"/>
      <c r="X1007" s="144"/>
      <c r="Y1007" s="144"/>
      <c r="Z1007" s="144"/>
      <c r="AA1007" s="144"/>
    </row>
    <row r="1008" spans="1:27" ht="14">
      <c r="A1008" s="144"/>
      <c r="B1008" s="144"/>
      <c r="C1008" s="144"/>
      <c r="D1008" s="144"/>
      <c r="E1008" s="144"/>
      <c r="F1008" s="144"/>
      <c r="G1008" s="144"/>
      <c r="H1008" s="144"/>
      <c r="I1008" s="144"/>
      <c r="J1008" s="144"/>
      <c r="K1008" s="144"/>
      <c r="L1008" s="144"/>
      <c r="M1008" s="144"/>
      <c r="N1008" s="144"/>
      <c r="O1008" s="144"/>
      <c r="P1008" s="144"/>
      <c r="Q1008" s="144"/>
      <c r="R1008" s="144"/>
      <c r="S1008" s="144"/>
      <c r="T1008" s="144"/>
      <c r="U1008" s="144"/>
      <c r="V1008" s="144"/>
      <c r="W1008" s="144"/>
      <c r="X1008" s="144"/>
      <c r="Y1008" s="144"/>
      <c r="Z1008" s="144"/>
      <c r="AA1008" s="144"/>
    </row>
    <row r="1009" spans="1:27" ht="14">
      <c r="A1009" s="144"/>
      <c r="B1009" s="144"/>
      <c r="C1009" s="144"/>
      <c r="D1009" s="144"/>
      <c r="E1009" s="144"/>
      <c r="F1009" s="144"/>
      <c r="G1009" s="144"/>
      <c r="H1009" s="144"/>
      <c r="I1009" s="144"/>
      <c r="J1009" s="144"/>
      <c r="K1009" s="144"/>
      <c r="L1009" s="144"/>
      <c r="M1009" s="144"/>
      <c r="N1009" s="144"/>
      <c r="O1009" s="144"/>
      <c r="P1009" s="144"/>
      <c r="Q1009" s="144"/>
      <c r="R1009" s="144"/>
      <c r="S1009" s="144"/>
      <c r="T1009" s="144"/>
      <c r="U1009" s="144"/>
      <c r="V1009" s="144"/>
      <c r="W1009" s="144"/>
      <c r="X1009" s="144"/>
      <c r="Y1009" s="144"/>
      <c r="Z1009" s="144"/>
      <c r="AA1009" s="144"/>
    </row>
    <row r="1010" spans="1:27" ht="14">
      <c r="A1010" s="144"/>
      <c r="B1010" s="144"/>
      <c r="C1010" s="144"/>
      <c r="D1010" s="144"/>
      <c r="E1010" s="144"/>
      <c r="F1010" s="144"/>
      <c r="G1010" s="144"/>
      <c r="H1010" s="144"/>
      <c r="I1010" s="144"/>
      <c r="J1010" s="144"/>
      <c r="K1010" s="144"/>
      <c r="L1010" s="144"/>
      <c r="M1010" s="144"/>
      <c r="N1010" s="144"/>
      <c r="O1010" s="144"/>
      <c r="P1010" s="144"/>
      <c r="Q1010" s="144"/>
      <c r="R1010" s="144"/>
      <c r="S1010" s="144"/>
      <c r="T1010" s="144"/>
      <c r="U1010" s="144"/>
      <c r="V1010" s="144"/>
      <c r="W1010" s="144"/>
      <c r="X1010" s="144"/>
      <c r="Y1010" s="144"/>
      <c r="Z1010" s="144"/>
      <c r="AA1010" s="144"/>
    </row>
    <row r="1011" spans="1:27" ht="14">
      <c r="A1011" s="144"/>
      <c r="B1011" s="144"/>
      <c r="C1011" s="144"/>
      <c r="D1011" s="144"/>
      <c r="E1011" s="144"/>
      <c r="F1011" s="144"/>
      <c r="G1011" s="144"/>
      <c r="H1011" s="144"/>
      <c r="I1011" s="144"/>
      <c r="J1011" s="144"/>
      <c r="K1011" s="144"/>
      <c r="L1011" s="144"/>
      <c r="M1011" s="144"/>
      <c r="N1011" s="144"/>
      <c r="O1011" s="144"/>
      <c r="P1011" s="144"/>
      <c r="Q1011" s="144"/>
      <c r="R1011" s="144"/>
      <c r="S1011" s="144"/>
      <c r="T1011" s="144"/>
      <c r="U1011" s="144"/>
      <c r="V1011" s="144"/>
      <c r="W1011" s="144"/>
      <c r="X1011" s="144"/>
      <c r="Y1011" s="144"/>
      <c r="Z1011" s="144"/>
      <c r="AA1011" s="144"/>
    </row>
    <row r="1012" spans="1:27" ht="14">
      <c r="A1012" s="144"/>
      <c r="B1012" s="144"/>
      <c r="C1012" s="144"/>
      <c r="D1012" s="144"/>
      <c r="E1012" s="144"/>
      <c r="F1012" s="144"/>
      <c r="G1012" s="144"/>
      <c r="H1012" s="144"/>
      <c r="I1012" s="144"/>
      <c r="J1012" s="144"/>
      <c r="K1012" s="144"/>
      <c r="L1012" s="144"/>
      <c r="M1012" s="144"/>
      <c r="N1012" s="144"/>
      <c r="O1012" s="144"/>
      <c r="P1012" s="144"/>
      <c r="Q1012" s="144"/>
      <c r="R1012" s="144"/>
      <c r="S1012" s="144"/>
      <c r="T1012" s="144"/>
      <c r="U1012" s="144"/>
      <c r="V1012" s="144"/>
      <c r="W1012" s="144"/>
      <c r="X1012" s="144"/>
      <c r="Y1012" s="144"/>
      <c r="Z1012" s="144"/>
      <c r="AA1012" s="144"/>
    </row>
    <row r="1013" spans="1:27" ht="14">
      <c r="A1013" s="144"/>
      <c r="B1013" s="144"/>
      <c r="C1013" s="144"/>
      <c r="D1013" s="144"/>
      <c r="E1013" s="144"/>
      <c r="F1013" s="144"/>
      <c r="G1013" s="144"/>
      <c r="H1013" s="144"/>
      <c r="I1013" s="144"/>
      <c r="J1013" s="144"/>
      <c r="K1013" s="144"/>
      <c r="L1013" s="144"/>
      <c r="M1013" s="144"/>
      <c r="N1013" s="144"/>
      <c r="O1013" s="144"/>
      <c r="P1013" s="144"/>
      <c r="Q1013" s="144"/>
      <c r="R1013" s="144"/>
      <c r="S1013" s="144"/>
      <c r="T1013" s="144"/>
      <c r="U1013" s="144"/>
      <c r="V1013" s="144"/>
      <c r="W1013" s="144"/>
      <c r="X1013" s="144"/>
      <c r="Y1013" s="144"/>
      <c r="Z1013" s="144"/>
      <c r="AA1013" s="144"/>
    </row>
  </sheetData>
  <mergeCells count="47">
    <mergeCell ref="I63:J64"/>
    <mergeCell ref="B65:C65"/>
    <mergeCell ref="C80:C81"/>
    <mergeCell ref="B82:C82"/>
    <mergeCell ref="G83:G91"/>
    <mergeCell ref="B91:C91"/>
    <mergeCell ref="I65:J65"/>
    <mergeCell ref="I66:J77"/>
    <mergeCell ref="B77:C77"/>
    <mergeCell ref="B80:B81"/>
    <mergeCell ref="D80:E80"/>
    <mergeCell ref="F80:F81"/>
    <mergeCell ref="G80:G81"/>
    <mergeCell ref="B63:B64"/>
    <mergeCell ref="C63:C64"/>
    <mergeCell ref="D63:D64"/>
    <mergeCell ref="E63:F63"/>
    <mergeCell ref="G63:H63"/>
    <mergeCell ref="G48:G49"/>
    <mergeCell ref="H48:I49"/>
    <mergeCell ref="H50:I50"/>
    <mergeCell ref="H51:I59"/>
    <mergeCell ref="B59:C59"/>
    <mergeCell ref="B35:C35"/>
    <mergeCell ref="F36:F44"/>
    <mergeCell ref="B44:C44"/>
    <mergeCell ref="B48:C49"/>
    <mergeCell ref="B50:C50"/>
    <mergeCell ref="D48:E48"/>
    <mergeCell ref="F48:F49"/>
    <mergeCell ref="B21:C21"/>
    <mergeCell ref="G22:G30"/>
    <mergeCell ref="B30:C30"/>
    <mergeCell ref="B33:C34"/>
    <mergeCell ref="D33:E33"/>
    <mergeCell ref="F33:F34"/>
    <mergeCell ref="B8:C8"/>
    <mergeCell ref="F6:F7"/>
    <mergeCell ref="F9:F17"/>
    <mergeCell ref="B17:C17"/>
    <mergeCell ref="B20:C20"/>
    <mergeCell ref="B1:H1"/>
    <mergeCell ref="I1:I3"/>
    <mergeCell ref="B2:G2"/>
    <mergeCell ref="B3:H3"/>
    <mergeCell ref="B6:C7"/>
    <mergeCell ref="D6:E6"/>
  </mergeCells>
  <hyperlinks>
    <hyperlink ref="H2" location="'Menu Utama'!A1" display="'Menu Utama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15"/>
  <sheetViews>
    <sheetView showGridLines="0" topLeftCell="B1" workbookViewId="0"/>
  </sheetViews>
  <sheetFormatPr defaultColWidth="12.6328125" defaultRowHeight="15.75" customHeight="1"/>
  <cols>
    <col min="1" max="1" width="26.6328125" hidden="1" customWidth="1"/>
    <col min="2" max="2" width="4.6328125" customWidth="1"/>
    <col min="3" max="3" width="16.6328125" customWidth="1"/>
    <col min="7" max="7" width="19.453125" customWidth="1"/>
    <col min="8" max="8" width="9.90625" customWidth="1"/>
    <col min="9" max="9" width="1.36328125" customWidth="1"/>
  </cols>
  <sheetData>
    <row r="1" spans="1:9" ht="8.25" customHeight="1">
      <c r="A1" s="140"/>
      <c r="B1" s="245"/>
      <c r="C1" s="246"/>
      <c r="D1" s="246"/>
      <c r="E1" s="246"/>
      <c r="F1" s="246"/>
      <c r="G1" s="246"/>
      <c r="H1" s="246"/>
      <c r="I1" s="247"/>
    </row>
    <row r="2" spans="1:9" ht="55.5" customHeight="1">
      <c r="A2" s="140"/>
      <c r="B2" s="248" t="s">
        <v>356</v>
      </c>
      <c r="C2" s="246"/>
      <c r="D2" s="246"/>
      <c r="E2" s="246"/>
      <c r="F2" s="246"/>
      <c r="G2" s="246"/>
      <c r="H2" s="22"/>
      <c r="I2" s="246"/>
    </row>
    <row r="3" spans="1:9" ht="6" customHeight="1">
      <c r="A3" s="140"/>
      <c r="B3" s="245"/>
      <c r="C3" s="246"/>
      <c r="D3" s="246"/>
      <c r="E3" s="246"/>
      <c r="F3" s="246"/>
      <c r="G3" s="246"/>
      <c r="H3" s="246"/>
      <c r="I3" s="246"/>
    </row>
    <row r="4" spans="1:9" ht="14.5">
      <c r="A4" s="140"/>
      <c r="B4" s="140"/>
      <c r="C4" s="140"/>
      <c r="D4" s="140"/>
      <c r="E4" s="140"/>
      <c r="F4" s="140"/>
      <c r="G4" s="140"/>
    </row>
    <row r="5" spans="1:9" ht="14.5">
      <c r="A5" s="154"/>
      <c r="B5" s="155" t="s">
        <v>357</v>
      </c>
      <c r="D5" s="155"/>
      <c r="E5" s="155"/>
      <c r="F5" s="155"/>
      <c r="G5" s="155"/>
    </row>
    <row r="6" spans="1:9" ht="52">
      <c r="A6" s="180">
        <f>COUNTA(D8:G9)</f>
        <v>8</v>
      </c>
      <c r="B6" s="312" t="s">
        <v>358</v>
      </c>
      <c r="C6" s="255"/>
      <c r="D6" s="198" t="s">
        <v>359</v>
      </c>
      <c r="E6" s="198" t="s">
        <v>360</v>
      </c>
      <c r="F6" s="198" t="s">
        <v>361</v>
      </c>
      <c r="G6" s="198" t="s">
        <v>362</v>
      </c>
      <c r="H6" s="173" t="s">
        <v>97</v>
      </c>
    </row>
    <row r="7" spans="1:9" ht="12.5">
      <c r="A7" s="28">
        <v>8</v>
      </c>
      <c r="B7" s="268" t="s">
        <v>98</v>
      </c>
      <c r="C7" s="255"/>
      <c r="D7" s="57" t="s">
        <v>99</v>
      </c>
      <c r="E7" s="57" t="s">
        <v>100</v>
      </c>
      <c r="F7" s="57" t="s">
        <v>101</v>
      </c>
      <c r="G7" s="57" t="s">
        <v>176</v>
      </c>
      <c r="H7" s="70" t="s">
        <v>177</v>
      </c>
    </row>
    <row r="8" spans="1:9" ht="12.5">
      <c r="A8" s="174"/>
      <c r="B8" s="174">
        <v>1</v>
      </c>
      <c r="C8" s="175" t="s">
        <v>363</v>
      </c>
      <c r="D8" s="51">
        <v>1</v>
      </c>
      <c r="E8" s="51">
        <v>1</v>
      </c>
      <c r="F8" s="51">
        <v>1</v>
      </c>
      <c r="G8" s="199">
        <v>1</v>
      </c>
      <c r="H8" s="313"/>
    </row>
    <row r="9" spans="1:9" ht="12.5">
      <c r="A9" s="174"/>
      <c r="B9" s="174">
        <v>2</v>
      </c>
      <c r="C9" s="176" t="s">
        <v>364</v>
      </c>
      <c r="D9" s="53">
        <v>1</v>
      </c>
      <c r="E9" s="200">
        <v>44928</v>
      </c>
      <c r="F9" s="200">
        <v>44928</v>
      </c>
      <c r="G9" s="201">
        <v>1</v>
      </c>
      <c r="H9" s="285"/>
    </row>
    <row r="10" spans="1:9" ht="13">
      <c r="A10" s="40"/>
      <c r="B10" s="261" t="s">
        <v>110</v>
      </c>
      <c r="C10" s="252"/>
      <c r="D10" s="187">
        <f t="shared" ref="D10:G10" si="0">D8+D9</f>
        <v>2</v>
      </c>
      <c r="E10" s="202">
        <f t="shared" si="0"/>
        <v>44929</v>
      </c>
      <c r="F10" s="202">
        <f t="shared" si="0"/>
        <v>44929</v>
      </c>
      <c r="G10" s="187">
        <f t="shared" si="0"/>
        <v>2</v>
      </c>
      <c r="H10" s="258"/>
    </row>
    <row r="11" spans="1:9" ht="14.5">
      <c r="A11" s="140"/>
      <c r="B11" s="140"/>
      <c r="C11" s="140"/>
      <c r="D11" s="140"/>
      <c r="E11" s="140"/>
      <c r="F11" s="140"/>
      <c r="G11" s="140"/>
    </row>
    <row r="12" spans="1:9" ht="14.5">
      <c r="A12" s="140"/>
      <c r="B12" s="140"/>
      <c r="C12" s="140"/>
      <c r="D12" s="140"/>
      <c r="E12" s="140"/>
      <c r="F12" s="140"/>
      <c r="G12" s="140"/>
    </row>
    <row r="13" spans="1:9" ht="14.5">
      <c r="A13" s="154"/>
      <c r="B13" s="155" t="s">
        <v>365</v>
      </c>
      <c r="D13" s="155"/>
      <c r="E13" s="155"/>
      <c r="F13" s="155"/>
      <c r="G13" s="155"/>
    </row>
    <row r="14" spans="1:9" ht="13">
      <c r="A14" s="180">
        <f>COUNTA(D17:G26)</f>
        <v>40</v>
      </c>
      <c r="B14" s="290" t="s">
        <v>358</v>
      </c>
      <c r="C14" s="263"/>
      <c r="D14" s="296" t="s">
        <v>366</v>
      </c>
      <c r="E14" s="277"/>
      <c r="F14" s="277"/>
      <c r="G14" s="252"/>
      <c r="H14" s="314" t="s">
        <v>367</v>
      </c>
    </row>
    <row r="15" spans="1:9" ht="13">
      <c r="A15" s="180">
        <v>40</v>
      </c>
      <c r="B15" s="264"/>
      <c r="C15" s="255"/>
      <c r="D15" s="182" t="s">
        <v>368</v>
      </c>
      <c r="E15" s="182" t="s">
        <v>369</v>
      </c>
      <c r="F15" s="182" t="s">
        <v>370</v>
      </c>
      <c r="G15" s="181" t="s">
        <v>367</v>
      </c>
      <c r="H15" s="258"/>
    </row>
    <row r="16" spans="1:9" ht="12.5">
      <c r="A16" s="28"/>
      <c r="B16" s="268" t="s">
        <v>98</v>
      </c>
      <c r="C16" s="255"/>
      <c r="D16" s="57" t="s">
        <v>99</v>
      </c>
      <c r="E16" s="57" t="s">
        <v>100</v>
      </c>
      <c r="F16" s="57" t="s">
        <v>101</v>
      </c>
      <c r="G16" s="57" t="s">
        <v>176</v>
      </c>
      <c r="H16" s="70" t="s">
        <v>177</v>
      </c>
    </row>
    <row r="17" spans="1:8" ht="12.5">
      <c r="A17" s="174"/>
      <c r="B17" s="174">
        <v>1</v>
      </c>
      <c r="C17" s="203" t="s">
        <v>371</v>
      </c>
      <c r="D17" s="51">
        <v>15</v>
      </c>
      <c r="E17" s="51">
        <v>0</v>
      </c>
      <c r="F17" s="51">
        <v>0</v>
      </c>
      <c r="G17" s="51">
        <v>15</v>
      </c>
      <c r="H17" s="313"/>
    </row>
    <row r="18" spans="1:8" ht="12.5">
      <c r="A18" s="174"/>
      <c r="B18" s="174">
        <v>2</v>
      </c>
      <c r="C18" s="203" t="s">
        <v>372</v>
      </c>
      <c r="D18" s="51">
        <v>0</v>
      </c>
      <c r="E18" s="51">
        <v>0</v>
      </c>
      <c r="F18" s="51">
        <v>0</v>
      </c>
      <c r="G18" s="51">
        <v>0</v>
      </c>
      <c r="H18" s="285"/>
    </row>
    <row r="19" spans="1:8" ht="12.5">
      <c r="A19" s="174"/>
      <c r="B19" s="174">
        <v>3</v>
      </c>
      <c r="C19" s="203" t="s">
        <v>373</v>
      </c>
      <c r="D19" s="51">
        <v>0</v>
      </c>
      <c r="E19" s="51">
        <v>0</v>
      </c>
      <c r="F19" s="51">
        <v>0</v>
      </c>
      <c r="G19" s="51">
        <v>0</v>
      </c>
      <c r="H19" s="285"/>
    </row>
    <row r="20" spans="1:8" ht="12.5">
      <c r="A20" s="174"/>
      <c r="B20" s="174">
        <v>4</v>
      </c>
      <c r="C20" s="203" t="s">
        <v>374</v>
      </c>
      <c r="D20" s="51">
        <v>0</v>
      </c>
      <c r="E20" s="51">
        <v>0</v>
      </c>
      <c r="F20" s="51">
        <v>0</v>
      </c>
      <c r="G20" s="51">
        <v>0</v>
      </c>
      <c r="H20" s="285"/>
    </row>
    <row r="21" spans="1:8" ht="12.5">
      <c r="A21" s="174"/>
      <c r="B21" s="174">
        <v>5</v>
      </c>
      <c r="C21" s="203" t="s">
        <v>375</v>
      </c>
      <c r="D21" s="51">
        <v>0</v>
      </c>
      <c r="E21" s="51">
        <v>0</v>
      </c>
      <c r="F21" s="51">
        <v>0</v>
      </c>
      <c r="G21" s="51">
        <v>0</v>
      </c>
      <c r="H21" s="285"/>
    </row>
    <row r="22" spans="1:8" ht="12.5">
      <c r="A22" s="174"/>
      <c r="B22" s="174">
        <v>6</v>
      </c>
      <c r="C22" s="203" t="s">
        <v>376</v>
      </c>
      <c r="D22" s="51">
        <v>0</v>
      </c>
      <c r="E22" s="51">
        <v>0</v>
      </c>
      <c r="F22" s="51">
        <v>0</v>
      </c>
      <c r="G22" s="51">
        <v>0</v>
      </c>
      <c r="H22" s="285"/>
    </row>
    <row r="23" spans="1:8" ht="12.5">
      <c r="A23" s="174"/>
      <c r="B23" s="174">
        <v>7</v>
      </c>
      <c r="C23" s="203" t="s">
        <v>377</v>
      </c>
      <c r="D23" s="51">
        <v>0</v>
      </c>
      <c r="E23" s="51">
        <v>0</v>
      </c>
      <c r="F23" s="51">
        <v>0</v>
      </c>
      <c r="G23" s="51">
        <v>0</v>
      </c>
      <c r="H23" s="285"/>
    </row>
    <row r="24" spans="1:8" ht="12.5">
      <c r="A24" s="174"/>
      <c r="B24" s="174">
        <v>8</v>
      </c>
      <c r="C24" s="203" t="s">
        <v>378</v>
      </c>
      <c r="D24" s="51">
        <v>0</v>
      </c>
      <c r="E24" s="51">
        <v>0</v>
      </c>
      <c r="F24" s="51">
        <v>0</v>
      </c>
      <c r="G24" s="51">
        <v>0</v>
      </c>
      <c r="H24" s="285"/>
    </row>
    <row r="25" spans="1:8" ht="12.5">
      <c r="A25" s="174"/>
      <c r="B25" s="174">
        <v>9</v>
      </c>
      <c r="C25" s="203" t="s">
        <v>379</v>
      </c>
      <c r="D25" s="51">
        <v>0</v>
      </c>
      <c r="E25" s="51">
        <v>0</v>
      </c>
      <c r="F25" s="51">
        <v>0</v>
      </c>
      <c r="G25" s="51">
        <v>0</v>
      </c>
      <c r="H25" s="285"/>
    </row>
    <row r="26" spans="1:8" ht="12.5">
      <c r="A26" s="174"/>
      <c r="B26" s="174">
        <v>10</v>
      </c>
      <c r="C26" s="204" t="s">
        <v>380</v>
      </c>
      <c r="D26" s="51">
        <v>0</v>
      </c>
      <c r="E26" s="51">
        <v>0</v>
      </c>
      <c r="F26" s="51">
        <v>0</v>
      </c>
      <c r="G26" s="51">
        <v>0</v>
      </c>
      <c r="H26" s="285"/>
    </row>
    <row r="27" spans="1:8" ht="13">
      <c r="A27" s="40"/>
      <c r="B27" s="261" t="s">
        <v>110</v>
      </c>
      <c r="C27" s="252"/>
      <c r="D27" s="187">
        <f t="shared" ref="D27:G27" si="1">SUM(D17:D26)</f>
        <v>15</v>
      </c>
      <c r="E27" s="187">
        <f t="shared" si="1"/>
        <v>0</v>
      </c>
      <c r="F27" s="187">
        <f t="shared" si="1"/>
        <v>0</v>
      </c>
      <c r="G27" s="187">
        <f t="shared" si="1"/>
        <v>15</v>
      </c>
      <c r="H27" s="258"/>
    </row>
    <row r="28" spans="1:8" ht="14.5">
      <c r="A28" s="140"/>
      <c r="B28" s="140"/>
      <c r="C28" s="140"/>
      <c r="D28" s="140"/>
      <c r="E28" s="140"/>
      <c r="F28" s="140"/>
      <c r="G28" s="140"/>
    </row>
    <row r="29" spans="1:8" ht="14.5">
      <c r="A29" s="154"/>
      <c r="B29" s="155" t="s">
        <v>381</v>
      </c>
      <c r="D29" s="155"/>
      <c r="E29" s="155"/>
      <c r="F29" s="155"/>
      <c r="G29" s="155"/>
    </row>
    <row r="30" spans="1:8" ht="13">
      <c r="A30" s="171">
        <f>COUNTA(D33:G37)</f>
        <v>20</v>
      </c>
      <c r="B30" s="315" t="s">
        <v>382</v>
      </c>
      <c r="C30" s="263"/>
      <c r="D30" s="294" t="s">
        <v>383</v>
      </c>
      <c r="E30" s="277"/>
      <c r="F30" s="252"/>
      <c r="G30" s="308" t="s">
        <v>384</v>
      </c>
      <c r="H30" s="314" t="s">
        <v>97</v>
      </c>
    </row>
    <row r="31" spans="1:8" ht="26">
      <c r="A31" s="180">
        <v>20</v>
      </c>
      <c r="B31" s="264"/>
      <c r="C31" s="255"/>
      <c r="D31" s="182" t="s">
        <v>385</v>
      </c>
      <c r="E31" s="182" t="s">
        <v>386</v>
      </c>
      <c r="F31" s="182" t="s">
        <v>387</v>
      </c>
      <c r="G31" s="258"/>
      <c r="H31" s="258"/>
    </row>
    <row r="32" spans="1:8" ht="12.5">
      <c r="A32" s="28"/>
      <c r="B32" s="268" t="s">
        <v>98</v>
      </c>
      <c r="C32" s="255"/>
      <c r="D32" s="57" t="s">
        <v>99</v>
      </c>
      <c r="E32" s="57" t="s">
        <v>100</v>
      </c>
      <c r="F32" s="57" t="s">
        <v>101</v>
      </c>
      <c r="G32" s="57" t="s">
        <v>176</v>
      </c>
      <c r="H32" s="70" t="s">
        <v>177</v>
      </c>
    </row>
    <row r="33" spans="1:8" ht="12.5">
      <c r="A33" s="205"/>
      <c r="B33" s="206">
        <v>1</v>
      </c>
      <c r="C33" s="207" t="s">
        <v>388</v>
      </c>
      <c r="D33" s="51">
        <v>40</v>
      </c>
      <c r="E33" s="51">
        <v>70</v>
      </c>
      <c r="F33" s="51">
        <v>120</v>
      </c>
      <c r="G33" s="51">
        <v>100</v>
      </c>
      <c r="H33" s="298"/>
    </row>
    <row r="34" spans="1:8" ht="12.5">
      <c r="A34" s="205"/>
      <c r="B34" s="206">
        <v>2</v>
      </c>
      <c r="C34" s="207" t="s">
        <v>389</v>
      </c>
      <c r="D34" s="51">
        <v>3</v>
      </c>
      <c r="E34" s="51">
        <v>7</v>
      </c>
      <c r="F34" s="51">
        <v>10</v>
      </c>
      <c r="G34" s="51">
        <v>15</v>
      </c>
      <c r="H34" s="285"/>
    </row>
    <row r="35" spans="1:8" ht="12.5">
      <c r="A35" s="205"/>
      <c r="B35" s="206">
        <v>3</v>
      </c>
      <c r="C35" s="207" t="s">
        <v>390</v>
      </c>
      <c r="D35" s="51">
        <v>5</v>
      </c>
      <c r="E35" s="51">
        <v>5</v>
      </c>
      <c r="F35" s="51">
        <v>10</v>
      </c>
      <c r="G35" s="51">
        <v>10</v>
      </c>
      <c r="H35" s="285"/>
    </row>
    <row r="36" spans="1:8" ht="12.5">
      <c r="A36" s="205"/>
      <c r="B36" s="206">
        <v>4</v>
      </c>
      <c r="C36" s="207" t="s">
        <v>391</v>
      </c>
      <c r="D36" s="51">
        <v>0</v>
      </c>
      <c r="E36" s="51">
        <v>0</v>
      </c>
      <c r="F36" s="51">
        <v>0</v>
      </c>
      <c r="G36" s="51">
        <v>0</v>
      </c>
      <c r="H36" s="285"/>
    </row>
    <row r="37" spans="1:8" ht="12.5">
      <c r="A37" s="205"/>
      <c r="B37" s="206">
        <v>5</v>
      </c>
      <c r="C37" s="208" t="s">
        <v>392</v>
      </c>
      <c r="D37" s="53">
        <v>70</v>
      </c>
      <c r="E37" s="53">
        <v>30</v>
      </c>
      <c r="F37" s="53">
        <v>100</v>
      </c>
      <c r="G37" s="51">
        <v>60</v>
      </c>
      <c r="H37" s="285"/>
    </row>
    <row r="38" spans="1:8" ht="13">
      <c r="A38" s="40"/>
      <c r="B38" s="261" t="s">
        <v>110</v>
      </c>
      <c r="C38" s="252"/>
      <c r="D38" s="187">
        <f t="shared" ref="D38:G38" si="2">SUM(D33:D37)</f>
        <v>118</v>
      </c>
      <c r="E38" s="187">
        <f t="shared" si="2"/>
        <v>112</v>
      </c>
      <c r="F38" s="187">
        <f t="shared" si="2"/>
        <v>240</v>
      </c>
      <c r="G38" s="187">
        <f t="shared" si="2"/>
        <v>185</v>
      </c>
      <c r="H38" s="258"/>
    </row>
    <row r="39" spans="1:8" ht="14.5">
      <c r="A39" s="140"/>
      <c r="B39" s="140"/>
      <c r="C39" s="140"/>
      <c r="D39" s="140"/>
      <c r="E39" s="140"/>
      <c r="F39" s="140"/>
      <c r="G39" s="140"/>
    </row>
    <row r="40" spans="1:8" ht="14.5">
      <c r="A40" s="154"/>
      <c r="B40" s="155" t="s">
        <v>393</v>
      </c>
      <c r="D40" s="155"/>
      <c r="E40" s="155"/>
      <c r="F40" s="155"/>
      <c r="G40" s="140"/>
    </row>
    <row r="41" spans="1:8" ht="39">
      <c r="A41" s="171">
        <f>COUNTA(D43:F46)</f>
        <v>12</v>
      </c>
      <c r="B41" s="294" t="s">
        <v>394</v>
      </c>
      <c r="C41" s="252"/>
      <c r="D41" s="182" t="s">
        <v>395</v>
      </c>
      <c r="E41" s="182" t="s">
        <v>396</v>
      </c>
      <c r="F41" s="181" t="s">
        <v>397</v>
      </c>
      <c r="G41" s="173" t="s">
        <v>97</v>
      </c>
    </row>
    <row r="42" spans="1:8" ht="12.5">
      <c r="A42" s="28">
        <v>12</v>
      </c>
      <c r="B42" s="268" t="s">
        <v>98</v>
      </c>
      <c r="C42" s="255"/>
      <c r="D42" s="57" t="s">
        <v>99</v>
      </c>
      <c r="E42" s="57" t="s">
        <v>100</v>
      </c>
      <c r="F42" s="57" t="s">
        <v>101</v>
      </c>
      <c r="G42" s="70" t="s">
        <v>176</v>
      </c>
    </row>
    <row r="43" spans="1:8" ht="12.5">
      <c r="A43" s="206"/>
      <c r="B43" s="206">
        <v>1</v>
      </c>
      <c r="C43" s="209" t="s">
        <v>398</v>
      </c>
      <c r="D43" s="51">
        <v>150</v>
      </c>
      <c r="E43" s="51">
        <v>150</v>
      </c>
      <c r="F43" s="51">
        <v>1</v>
      </c>
      <c r="G43" s="313"/>
    </row>
    <row r="44" spans="1:8" ht="12.5">
      <c r="A44" s="206"/>
      <c r="B44" s="206">
        <v>2</v>
      </c>
      <c r="C44" s="209" t="s">
        <v>399</v>
      </c>
      <c r="D44" s="51">
        <v>200</v>
      </c>
      <c r="E44" s="51">
        <v>200</v>
      </c>
      <c r="F44" s="51">
        <v>0</v>
      </c>
      <c r="G44" s="285"/>
    </row>
    <row r="45" spans="1:8" ht="12.5">
      <c r="A45" s="206"/>
      <c r="B45" s="206">
        <v>3</v>
      </c>
      <c r="C45" s="209" t="s">
        <v>400</v>
      </c>
      <c r="D45" s="51">
        <v>150</v>
      </c>
      <c r="E45" s="51">
        <v>150</v>
      </c>
      <c r="F45" s="51">
        <v>0</v>
      </c>
      <c r="G45" s="285"/>
    </row>
    <row r="46" spans="1:8" ht="12.5">
      <c r="A46" s="206"/>
      <c r="B46" s="206">
        <v>4</v>
      </c>
      <c r="C46" s="210" t="s">
        <v>401</v>
      </c>
      <c r="D46" s="53">
        <v>80</v>
      </c>
      <c r="E46" s="53">
        <v>80</v>
      </c>
      <c r="F46" s="51">
        <v>0</v>
      </c>
      <c r="G46" s="285"/>
    </row>
    <row r="47" spans="1:8" ht="13">
      <c r="A47" s="40"/>
      <c r="B47" s="261" t="s">
        <v>110</v>
      </c>
      <c r="C47" s="252"/>
      <c r="D47" s="187">
        <f t="shared" ref="D47:F47" si="3">SUM(D43:D46)</f>
        <v>580</v>
      </c>
      <c r="E47" s="187">
        <f t="shared" si="3"/>
        <v>580</v>
      </c>
      <c r="F47" s="187">
        <f t="shared" si="3"/>
        <v>1</v>
      </c>
      <c r="G47" s="258"/>
    </row>
    <row r="48" spans="1:8" ht="14.5">
      <c r="A48" s="140"/>
      <c r="B48" s="140"/>
      <c r="C48" s="140"/>
      <c r="D48" s="140"/>
      <c r="E48" s="140"/>
      <c r="F48" s="140"/>
      <c r="G48" s="140"/>
    </row>
    <row r="49" spans="1:7" ht="14.5">
      <c r="A49" s="154"/>
      <c r="B49" s="155" t="s">
        <v>402</v>
      </c>
      <c r="D49" s="155"/>
      <c r="E49" s="140"/>
      <c r="F49" s="140"/>
      <c r="G49" s="140"/>
    </row>
    <row r="50" spans="1:7" ht="39">
      <c r="A50" s="171">
        <f>COUNTA(D52:D54)</f>
        <v>3</v>
      </c>
      <c r="B50" s="294" t="s">
        <v>394</v>
      </c>
      <c r="C50" s="252"/>
      <c r="D50" s="182" t="s">
        <v>396</v>
      </c>
      <c r="E50" s="173" t="s">
        <v>97</v>
      </c>
      <c r="F50" s="140"/>
      <c r="G50" s="140"/>
    </row>
    <row r="51" spans="1:7" ht="14.5">
      <c r="A51" s="28">
        <v>3</v>
      </c>
      <c r="B51" s="268" t="s">
        <v>98</v>
      </c>
      <c r="C51" s="255"/>
      <c r="D51" s="57" t="s">
        <v>99</v>
      </c>
      <c r="E51" s="70" t="s">
        <v>100</v>
      </c>
      <c r="F51" s="140"/>
      <c r="G51" s="140"/>
    </row>
    <row r="52" spans="1:7" ht="14.5">
      <c r="A52" s="206"/>
      <c r="B52" s="206">
        <v>1</v>
      </c>
      <c r="C52" s="209" t="s">
        <v>398</v>
      </c>
      <c r="D52" s="51">
        <v>100</v>
      </c>
      <c r="E52" s="313"/>
      <c r="F52" s="140"/>
      <c r="G52" s="140"/>
    </row>
    <row r="53" spans="1:7" ht="14.5">
      <c r="A53" s="206"/>
      <c r="B53" s="206">
        <v>2</v>
      </c>
      <c r="C53" s="209" t="s">
        <v>400</v>
      </c>
      <c r="D53" s="51">
        <v>500</v>
      </c>
      <c r="E53" s="285"/>
      <c r="F53" s="140"/>
      <c r="G53" s="140"/>
    </row>
    <row r="54" spans="1:7" ht="14.5">
      <c r="A54" s="206"/>
      <c r="B54" s="206">
        <v>3</v>
      </c>
      <c r="C54" s="210" t="s">
        <v>401</v>
      </c>
      <c r="D54" s="53">
        <v>50</v>
      </c>
      <c r="E54" s="285"/>
      <c r="F54" s="140"/>
      <c r="G54" s="140"/>
    </row>
    <row r="55" spans="1:7" ht="14.5">
      <c r="A55" s="40"/>
      <c r="B55" s="261" t="s">
        <v>110</v>
      </c>
      <c r="C55" s="252"/>
      <c r="D55" s="187">
        <f>SUM(D52:D54)</f>
        <v>650</v>
      </c>
      <c r="E55" s="258"/>
      <c r="F55" s="140"/>
    </row>
    <row r="56" spans="1:7" ht="14.5">
      <c r="A56" s="140"/>
      <c r="B56" s="140"/>
      <c r="C56" s="140"/>
      <c r="D56" s="140"/>
      <c r="E56" s="140"/>
      <c r="F56" s="140"/>
      <c r="G56" s="140"/>
    </row>
    <row r="57" spans="1:7" ht="14.5">
      <c r="A57" s="154"/>
      <c r="B57" s="155" t="s">
        <v>403</v>
      </c>
      <c r="D57" s="155"/>
      <c r="E57" s="140"/>
      <c r="F57" s="140"/>
      <c r="G57" s="140"/>
    </row>
    <row r="58" spans="1:7" ht="39">
      <c r="A58" s="171">
        <f>COUNTA(D60:D62)</f>
        <v>3</v>
      </c>
      <c r="B58" s="294" t="s">
        <v>404</v>
      </c>
      <c r="C58" s="252"/>
      <c r="D58" s="182" t="s">
        <v>405</v>
      </c>
      <c r="E58" s="173" t="s">
        <v>97</v>
      </c>
      <c r="F58" s="140"/>
      <c r="G58" s="140"/>
    </row>
    <row r="59" spans="1:7" ht="14.5">
      <c r="A59" s="28">
        <v>3</v>
      </c>
      <c r="B59" s="268" t="s">
        <v>98</v>
      </c>
      <c r="C59" s="255"/>
      <c r="D59" s="57" t="s">
        <v>99</v>
      </c>
      <c r="E59" s="70" t="s">
        <v>100</v>
      </c>
      <c r="F59" s="140"/>
      <c r="G59" s="140"/>
    </row>
    <row r="60" spans="1:7" ht="14.5">
      <c r="A60" s="206"/>
      <c r="B60" s="206">
        <v>1</v>
      </c>
      <c r="C60" s="209" t="s">
        <v>406</v>
      </c>
      <c r="D60" s="51">
        <v>20</v>
      </c>
      <c r="E60" s="313"/>
      <c r="F60" s="140"/>
      <c r="G60" s="140"/>
    </row>
    <row r="61" spans="1:7" ht="14.5">
      <c r="A61" s="206"/>
      <c r="B61" s="206">
        <v>2</v>
      </c>
      <c r="C61" s="209" t="s">
        <v>407</v>
      </c>
      <c r="D61" s="51">
        <v>0</v>
      </c>
      <c r="E61" s="285"/>
      <c r="F61" s="140"/>
      <c r="G61" s="140"/>
    </row>
    <row r="62" spans="1:7" ht="14.5">
      <c r="A62" s="206"/>
      <c r="B62" s="206">
        <v>3</v>
      </c>
      <c r="C62" s="210" t="s">
        <v>408</v>
      </c>
      <c r="D62" s="53">
        <v>0</v>
      </c>
      <c r="E62" s="285"/>
      <c r="F62" s="140"/>
      <c r="G62" s="140"/>
    </row>
    <row r="63" spans="1:7" ht="14.5">
      <c r="A63" s="40"/>
      <c r="B63" s="261" t="s">
        <v>110</v>
      </c>
      <c r="C63" s="252"/>
      <c r="D63" s="187">
        <f>SUM(D60:D62)</f>
        <v>20</v>
      </c>
      <c r="E63" s="258"/>
      <c r="F63" s="140"/>
    </row>
    <row r="64" spans="1:7" ht="14.5">
      <c r="A64" s="140"/>
      <c r="B64" s="140"/>
      <c r="C64" s="140"/>
      <c r="D64" s="140"/>
      <c r="E64" s="140"/>
      <c r="F64" s="140"/>
      <c r="G64" s="140"/>
    </row>
    <row r="65" spans="1:7" ht="14.5">
      <c r="A65" s="154"/>
      <c r="B65" s="155" t="s">
        <v>409</v>
      </c>
      <c r="D65" s="155"/>
      <c r="E65" s="140"/>
      <c r="F65" s="140"/>
      <c r="G65" s="140"/>
    </row>
    <row r="66" spans="1:7" ht="39">
      <c r="A66" s="171">
        <f>COUNTA(D68:D71)</f>
        <v>4</v>
      </c>
      <c r="B66" s="294" t="s">
        <v>410</v>
      </c>
      <c r="C66" s="252"/>
      <c r="D66" s="182" t="s">
        <v>405</v>
      </c>
      <c r="E66" s="173" t="s">
        <v>97</v>
      </c>
      <c r="F66" s="140"/>
      <c r="G66" s="140"/>
    </row>
    <row r="67" spans="1:7" ht="14.5">
      <c r="A67" s="28">
        <v>4</v>
      </c>
      <c r="B67" s="268" t="s">
        <v>98</v>
      </c>
      <c r="C67" s="255"/>
      <c r="D67" s="57" t="s">
        <v>99</v>
      </c>
      <c r="E67" s="70" t="s">
        <v>100</v>
      </c>
      <c r="F67" s="140"/>
      <c r="G67" s="140"/>
    </row>
    <row r="68" spans="1:7" ht="14.5">
      <c r="A68" s="206"/>
      <c r="B68" s="206">
        <v>1</v>
      </c>
      <c r="C68" s="209" t="s">
        <v>411</v>
      </c>
      <c r="D68" s="51">
        <v>2</v>
      </c>
      <c r="E68" s="313"/>
      <c r="F68" s="140"/>
      <c r="G68" s="140"/>
    </row>
    <row r="69" spans="1:7" ht="14.5">
      <c r="A69" s="206"/>
      <c r="B69" s="206">
        <v>2</v>
      </c>
      <c r="C69" s="209" t="s">
        <v>412</v>
      </c>
      <c r="D69" s="51">
        <v>10</v>
      </c>
      <c r="E69" s="285"/>
      <c r="F69" s="140"/>
      <c r="G69" s="140"/>
    </row>
    <row r="70" spans="1:7" ht="14.5">
      <c r="A70" s="206"/>
      <c r="B70" s="206">
        <v>3</v>
      </c>
      <c r="C70" s="209" t="s">
        <v>413</v>
      </c>
      <c r="D70" s="51">
        <v>20</v>
      </c>
      <c r="E70" s="285"/>
      <c r="F70" s="140"/>
      <c r="G70" s="140"/>
    </row>
    <row r="71" spans="1:7" ht="14.5">
      <c r="A71" s="206"/>
      <c r="B71" s="206">
        <v>4</v>
      </c>
      <c r="C71" s="210" t="s">
        <v>414</v>
      </c>
      <c r="D71" s="53">
        <v>0</v>
      </c>
      <c r="E71" s="285"/>
      <c r="F71" s="140"/>
      <c r="G71" s="140"/>
    </row>
    <row r="72" spans="1:7" ht="14.5">
      <c r="A72" s="40"/>
      <c r="B72" s="261" t="s">
        <v>110</v>
      </c>
      <c r="C72" s="252"/>
      <c r="D72" s="187">
        <f>SUM(D68:D71)</f>
        <v>32</v>
      </c>
      <c r="E72" s="258"/>
      <c r="F72" s="140"/>
    </row>
    <row r="73" spans="1:7" ht="14.5">
      <c r="A73" s="140"/>
      <c r="B73" s="140"/>
      <c r="C73" s="140"/>
      <c r="D73" s="140"/>
      <c r="E73" s="140"/>
      <c r="F73" s="140"/>
      <c r="G73" s="140"/>
    </row>
    <row r="74" spans="1:7" ht="14.5">
      <c r="A74" s="154"/>
      <c r="B74" s="126" t="s">
        <v>415</v>
      </c>
      <c r="D74" s="155"/>
      <c r="E74" s="140"/>
      <c r="F74" s="140"/>
      <c r="G74" s="140"/>
    </row>
    <row r="75" spans="1:7" ht="39">
      <c r="A75" s="180">
        <f>COUNTA(D77:D83)</f>
        <v>7</v>
      </c>
      <c r="B75" s="296" t="s">
        <v>298</v>
      </c>
      <c r="C75" s="252"/>
      <c r="D75" s="181" t="s">
        <v>416</v>
      </c>
      <c r="E75" s="173" t="s">
        <v>97</v>
      </c>
      <c r="F75" s="140"/>
      <c r="G75" s="140"/>
    </row>
    <row r="76" spans="1:7" ht="14.5">
      <c r="A76" s="28">
        <v>7</v>
      </c>
      <c r="B76" s="268" t="s">
        <v>98</v>
      </c>
      <c r="C76" s="255"/>
      <c r="D76" s="57" t="s">
        <v>99</v>
      </c>
      <c r="E76" s="70" t="s">
        <v>100</v>
      </c>
      <c r="F76" s="140"/>
      <c r="G76" s="140"/>
    </row>
    <row r="77" spans="1:7" ht="14.5">
      <c r="A77" s="211"/>
      <c r="B77" s="211">
        <v>1</v>
      </c>
      <c r="C77" s="209" t="s">
        <v>417</v>
      </c>
      <c r="D77" s="51">
        <v>20</v>
      </c>
      <c r="E77" s="313"/>
      <c r="F77" s="140"/>
      <c r="G77" s="140"/>
    </row>
    <row r="78" spans="1:7" ht="14.5">
      <c r="A78" s="211"/>
      <c r="B78" s="211">
        <v>2</v>
      </c>
      <c r="C78" s="209" t="s">
        <v>418</v>
      </c>
      <c r="D78" s="51">
        <v>5</v>
      </c>
      <c r="E78" s="285"/>
      <c r="F78" s="140"/>
      <c r="G78" s="140"/>
    </row>
    <row r="79" spans="1:7" ht="14.5">
      <c r="A79" s="211"/>
      <c r="B79" s="211">
        <v>3</v>
      </c>
      <c r="C79" s="209" t="s">
        <v>419</v>
      </c>
      <c r="D79" s="51">
        <v>80</v>
      </c>
      <c r="E79" s="285"/>
      <c r="F79" s="140"/>
      <c r="G79" s="140"/>
    </row>
    <row r="80" spans="1:7" ht="14.5">
      <c r="A80" s="211"/>
      <c r="B80" s="211">
        <v>4</v>
      </c>
      <c r="C80" s="209" t="s">
        <v>420</v>
      </c>
      <c r="D80" s="51">
        <v>250</v>
      </c>
      <c r="E80" s="285"/>
      <c r="F80" s="140"/>
      <c r="G80" s="140"/>
    </row>
    <row r="81" spans="1:7" ht="14.5">
      <c r="A81" s="211"/>
      <c r="B81" s="211">
        <v>5</v>
      </c>
      <c r="C81" s="209" t="s">
        <v>421</v>
      </c>
      <c r="D81" s="51">
        <v>6</v>
      </c>
      <c r="E81" s="285"/>
      <c r="F81" s="140"/>
      <c r="G81" s="140"/>
    </row>
    <row r="82" spans="1:7" ht="14.5">
      <c r="A82" s="211"/>
      <c r="B82" s="211">
        <v>6</v>
      </c>
      <c r="C82" s="209" t="s">
        <v>422</v>
      </c>
      <c r="D82" s="51">
        <v>15</v>
      </c>
      <c r="E82" s="285"/>
      <c r="F82" s="140"/>
      <c r="G82" s="140"/>
    </row>
    <row r="83" spans="1:7" ht="14.5">
      <c r="A83" s="211"/>
      <c r="B83" s="211">
        <v>7</v>
      </c>
      <c r="C83" s="210" t="s">
        <v>423</v>
      </c>
      <c r="D83" s="53">
        <v>0</v>
      </c>
      <c r="E83" s="285"/>
      <c r="F83" s="140"/>
      <c r="G83" s="140"/>
    </row>
    <row r="84" spans="1:7" ht="14.5">
      <c r="A84" s="40"/>
      <c r="B84" s="261" t="s">
        <v>110</v>
      </c>
      <c r="C84" s="252"/>
      <c r="D84" s="187">
        <f>SUM(D77:D83)</f>
        <v>376</v>
      </c>
      <c r="E84" s="258"/>
      <c r="F84" s="140"/>
    </row>
    <row r="85" spans="1:7" ht="14.5">
      <c r="A85" s="140"/>
      <c r="B85" s="140"/>
      <c r="C85" s="140"/>
      <c r="D85" s="140"/>
      <c r="E85" s="140"/>
      <c r="F85" s="140"/>
      <c r="G85" s="140"/>
    </row>
    <row r="86" spans="1:7" ht="14.5">
      <c r="A86" s="140"/>
      <c r="B86" s="140"/>
      <c r="C86" s="140"/>
      <c r="D86" s="140"/>
      <c r="E86" s="140"/>
      <c r="F86" s="140"/>
      <c r="G86" s="140"/>
    </row>
    <row r="87" spans="1:7" ht="14.5">
      <c r="A87" s="154"/>
      <c r="B87" s="155" t="s">
        <v>424</v>
      </c>
      <c r="D87" s="155"/>
      <c r="E87" s="155"/>
      <c r="F87" s="140"/>
      <c r="G87" s="140"/>
    </row>
    <row r="88" spans="1:7" ht="14.5">
      <c r="A88" s="171">
        <f>COUNTA(D91:E98)</f>
        <v>16</v>
      </c>
      <c r="B88" s="315" t="s">
        <v>425</v>
      </c>
      <c r="C88" s="263"/>
      <c r="D88" s="296" t="s">
        <v>426</v>
      </c>
      <c r="E88" s="252"/>
      <c r="F88" s="314" t="s">
        <v>97</v>
      </c>
      <c r="G88" s="140"/>
    </row>
    <row r="89" spans="1:7" ht="14.5">
      <c r="A89" s="180">
        <v>16</v>
      </c>
      <c r="B89" s="264"/>
      <c r="C89" s="255"/>
      <c r="D89" s="181" t="s">
        <v>427</v>
      </c>
      <c r="E89" s="181" t="s">
        <v>428</v>
      </c>
      <c r="F89" s="258"/>
      <c r="G89" s="140"/>
    </row>
    <row r="90" spans="1:7" ht="14.5">
      <c r="A90" s="28"/>
      <c r="B90" s="268" t="s">
        <v>98</v>
      </c>
      <c r="C90" s="255"/>
      <c r="D90" s="57" t="s">
        <v>99</v>
      </c>
      <c r="E90" s="57" t="s">
        <v>100</v>
      </c>
      <c r="F90" s="70" t="s">
        <v>101</v>
      </c>
      <c r="G90" s="140"/>
    </row>
    <row r="91" spans="1:7" ht="14.5">
      <c r="A91" s="212"/>
      <c r="B91" s="31">
        <v>1</v>
      </c>
      <c r="C91" s="32" t="s">
        <v>102</v>
      </c>
      <c r="D91" s="51">
        <v>0</v>
      </c>
      <c r="E91" s="51">
        <v>0</v>
      </c>
      <c r="F91" s="313"/>
      <c r="G91" s="140"/>
    </row>
    <row r="92" spans="1:7" ht="14.5">
      <c r="A92" s="212"/>
      <c r="B92" s="35">
        <v>2</v>
      </c>
      <c r="C92" s="36" t="s">
        <v>103</v>
      </c>
      <c r="D92" s="51">
        <v>0</v>
      </c>
      <c r="E92" s="51">
        <v>0</v>
      </c>
      <c r="F92" s="285"/>
      <c r="G92" s="140"/>
    </row>
    <row r="93" spans="1:7" ht="14.5">
      <c r="A93" s="212"/>
      <c r="B93" s="35">
        <v>3</v>
      </c>
      <c r="C93" s="36" t="s">
        <v>104</v>
      </c>
      <c r="D93" s="51">
        <v>0</v>
      </c>
      <c r="E93" s="51">
        <v>0</v>
      </c>
      <c r="F93" s="285"/>
      <c r="G93" s="140"/>
    </row>
    <row r="94" spans="1:7" ht="14.5">
      <c r="A94" s="212"/>
      <c r="B94" s="37">
        <v>4</v>
      </c>
      <c r="C94" s="36" t="s">
        <v>105</v>
      </c>
      <c r="D94" s="51">
        <v>0</v>
      </c>
      <c r="E94" s="51">
        <v>0</v>
      </c>
      <c r="F94" s="285"/>
      <c r="G94" s="140"/>
    </row>
    <row r="95" spans="1:7" ht="14.5">
      <c r="A95" s="212"/>
      <c r="B95" s="37">
        <v>5</v>
      </c>
      <c r="C95" s="36" t="s">
        <v>106</v>
      </c>
      <c r="D95" s="51">
        <v>0</v>
      </c>
      <c r="E95" s="51">
        <v>0</v>
      </c>
      <c r="F95" s="285"/>
      <c r="G95" s="140"/>
    </row>
    <row r="96" spans="1:7" ht="14.5">
      <c r="A96" s="212"/>
      <c r="B96" s="37">
        <v>6</v>
      </c>
      <c r="C96" s="36" t="s">
        <v>107</v>
      </c>
      <c r="D96" s="51">
        <v>2</v>
      </c>
      <c r="E96" s="51">
        <v>5</v>
      </c>
      <c r="F96" s="285"/>
      <c r="G96" s="140"/>
    </row>
    <row r="97" spans="1:7" ht="14.5">
      <c r="A97" s="212"/>
      <c r="B97" s="37">
        <v>7</v>
      </c>
      <c r="C97" s="36" t="s">
        <v>108</v>
      </c>
      <c r="D97" s="51">
        <v>1</v>
      </c>
      <c r="E97" s="51">
        <v>3</v>
      </c>
      <c r="F97" s="285"/>
      <c r="G97" s="140"/>
    </row>
    <row r="98" spans="1:7" ht="14.5">
      <c r="A98" s="212"/>
      <c r="B98" s="38">
        <v>8</v>
      </c>
      <c r="C98" s="39" t="s">
        <v>109</v>
      </c>
      <c r="D98" s="51">
        <v>0</v>
      </c>
      <c r="E98" s="51">
        <v>0</v>
      </c>
      <c r="F98" s="285"/>
      <c r="G98" s="140"/>
    </row>
    <row r="99" spans="1:7" ht="14.5">
      <c r="A99" s="40"/>
      <c r="B99" s="261" t="s">
        <v>110</v>
      </c>
      <c r="C99" s="252"/>
      <c r="D99" s="187">
        <f t="shared" ref="D99:E99" si="4">SUM(D91:D98)</f>
        <v>3</v>
      </c>
      <c r="E99" s="187">
        <f t="shared" si="4"/>
        <v>8</v>
      </c>
      <c r="F99" s="258"/>
      <c r="G99" s="140"/>
    </row>
    <row r="100" spans="1:7" ht="14.5">
      <c r="A100" s="140"/>
      <c r="B100" s="140"/>
      <c r="C100" s="140"/>
      <c r="D100" s="140"/>
      <c r="E100" s="140"/>
      <c r="F100" s="140"/>
      <c r="G100" s="140"/>
    </row>
    <row r="101" spans="1:7" ht="14.5">
      <c r="A101" s="140"/>
      <c r="B101" s="140"/>
      <c r="C101" s="140"/>
      <c r="D101" s="140"/>
      <c r="E101" s="140"/>
      <c r="F101" s="140"/>
      <c r="G101" s="140"/>
    </row>
    <row r="102" spans="1:7" ht="14.5">
      <c r="A102" s="154"/>
      <c r="B102" s="155" t="s">
        <v>429</v>
      </c>
      <c r="D102" s="155"/>
      <c r="E102" s="140"/>
      <c r="F102" s="140"/>
      <c r="G102" s="140"/>
    </row>
    <row r="103" spans="1:7" ht="39">
      <c r="A103" s="180">
        <f>COUNTA(D105:D113)</f>
        <v>9</v>
      </c>
      <c r="B103" s="296" t="s">
        <v>298</v>
      </c>
      <c r="C103" s="252"/>
      <c r="D103" s="181" t="s">
        <v>430</v>
      </c>
      <c r="E103" s="173" t="s">
        <v>97</v>
      </c>
      <c r="F103" s="140"/>
      <c r="G103" s="140"/>
    </row>
    <row r="104" spans="1:7" ht="14.5">
      <c r="A104" s="28">
        <v>9</v>
      </c>
      <c r="B104" s="268" t="s">
        <v>98</v>
      </c>
      <c r="C104" s="255"/>
      <c r="D104" s="57" t="s">
        <v>99</v>
      </c>
      <c r="E104" s="70" t="s">
        <v>100</v>
      </c>
      <c r="F104" s="140"/>
      <c r="G104" s="140"/>
    </row>
    <row r="105" spans="1:7" ht="14.5">
      <c r="A105" s="174"/>
      <c r="B105" s="174">
        <v>1</v>
      </c>
      <c r="C105" s="203" t="s">
        <v>421</v>
      </c>
      <c r="D105" s="51">
        <v>0</v>
      </c>
      <c r="E105" s="313"/>
      <c r="F105" s="140"/>
      <c r="G105" s="140"/>
    </row>
    <row r="106" spans="1:7" ht="14.5">
      <c r="A106" s="174"/>
      <c r="B106" s="174">
        <v>2</v>
      </c>
      <c r="C106" s="203" t="s">
        <v>422</v>
      </c>
      <c r="D106" s="51">
        <v>0</v>
      </c>
      <c r="E106" s="285"/>
      <c r="F106" s="140"/>
      <c r="G106" s="140"/>
    </row>
    <row r="107" spans="1:7" ht="14.5">
      <c r="A107" s="174"/>
      <c r="B107" s="174">
        <v>3</v>
      </c>
      <c r="C107" s="203" t="s">
        <v>418</v>
      </c>
      <c r="D107" s="51">
        <v>0</v>
      </c>
      <c r="E107" s="285"/>
      <c r="F107" s="140"/>
      <c r="G107" s="140"/>
    </row>
    <row r="108" spans="1:7" ht="14.5">
      <c r="A108" s="174"/>
      <c r="B108" s="174">
        <v>4</v>
      </c>
      <c r="C108" s="203" t="s">
        <v>417</v>
      </c>
      <c r="D108" s="51">
        <v>0</v>
      </c>
      <c r="E108" s="285"/>
      <c r="F108" s="140"/>
      <c r="G108" s="140"/>
    </row>
    <row r="109" spans="1:7" ht="14.5">
      <c r="A109" s="174"/>
      <c r="B109" s="174">
        <v>5</v>
      </c>
      <c r="C109" s="203" t="s">
        <v>431</v>
      </c>
      <c r="D109" s="51">
        <v>0</v>
      </c>
      <c r="E109" s="285"/>
      <c r="F109" s="140"/>
      <c r="G109" s="140"/>
    </row>
    <row r="110" spans="1:7" ht="14.5">
      <c r="A110" s="174"/>
      <c r="B110" s="174">
        <v>6</v>
      </c>
      <c r="C110" s="203" t="s">
        <v>432</v>
      </c>
      <c r="D110" s="51">
        <v>0</v>
      </c>
      <c r="E110" s="285"/>
      <c r="F110" s="140"/>
      <c r="G110" s="140"/>
    </row>
    <row r="111" spans="1:7" ht="14.5">
      <c r="A111" s="174"/>
      <c r="B111" s="174">
        <v>7</v>
      </c>
      <c r="C111" s="203" t="s">
        <v>433</v>
      </c>
      <c r="D111" s="51">
        <v>0</v>
      </c>
      <c r="E111" s="285"/>
      <c r="F111" s="140"/>
      <c r="G111" s="140"/>
    </row>
    <row r="112" spans="1:7" ht="14.5">
      <c r="A112" s="174"/>
      <c r="B112" s="174">
        <v>8</v>
      </c>
      <c r="C112" s="203" t="s">
        <v>434</v>
      </c>
      <c r="D112" s="51">
        <v>0</v>
      </c>
      <c r="E112" s="285"/>
      <c r="F112" s="140"/>
      <c r="G112" s="140"/>
    </row>
    <row r="113" spans="1:7" ht="14.5">
      <c r="A113" s="174"/>
      <c r="B113" s="174">
        <v>9</v>
      </c>
      <c r="C113" s="204" t="s">
        <v>435</v>
      </c>
      <c r="D113" s="51">
        <v>0</v>
      </c>
      <c r="E113" s="285"/>
      <c r="F113" s="140"/>
      <c r="G113" s="140"/>
    </row>
    <row r="114" spans="1:7" ht="14.5">
      <c r="A114" s="40"/>
      <c r="B114" s="261" t="s">
        <v>110</v>
      </c>
      <c r="C114" s="252"/>
      <c r="D114" s="187">
        <f>SUM(D105:D113)</f>
        <v>0</v>
      </c>
      <c r="E114" s="258"/>
      <c r="F114" s="140"/>
    </row>
    <row r="115" spans="1:7" ht="14.5">
      <c r="A115" s="140"/>
      <c r="B115" s="140"/>
      <c r="C115" s="140"/>
      <c r="D115" s="140"/>
      <c r="E115" s="140"/>
      <c r="F115" s="140"/>
      <c r="G115" s="140"/>
    </row>
  </sheetData>
  <mergeCells count="51">
    <mergeCell ref="F88:F89"/>
    <mergeCell ref="B90:C90"/>
    <mergeCell ref="F91:F99"/>
    <mergeCell ref="B103:C103"/>
    <mergeCell ref="B104:C104"/>
    <mergeCell ref="E105:E114"/>
    <mergeCell ref="B114:C114"/>
    <mergeCell ref="E77:E84"/>
    <mergeCell ref="B84:C84"/>
    <mergeCell ref="B88:C89"/>
    <mergeCell ref="D88:E88"/>
    <mergeCell ref="E60:E63"/>
    <mergeCell ref="B63:C63"/>
    <mergeCell ref="B66:C66"/>
    <mergeCell ref="E68:E72"/>
    <mergeCell ref="B99:C99"/>
    <mergeCell ref="B67:C67"/>
    <mergeCell ref="B72:C72"/>
    <mergeCell ref="B75:C75"/>
    <mergeCell ref="B76:C76"/>
    <mergeCell ref="B55:C55"/>
    <mergeCell ref="B58:C58"/>
    <mergeCell ref="B59:C59"/>
    <mergeCell ref="G43:G47"/>
    <mergeCell ref="B47:C47"/>
    <mergeCell ref="B50:C50"/>
    <mergeCell ref="B51:C51"/>
    <mergeCell ref="E52:E55"/>
    <mergeCell ref="B32:C32"/>
    <mergeCell ref="H33:H38"/>
    <mergeCell ref="B38:C38"/>
    <mergeCell ref="B41:C41"/>
    <mergeCell ref="B42:C42"/>
    <mergeCell ref="B16:C16"/>
    <mergeCell ref="H17:H27"/>
    <mergeCell ref="B27:C27"/>
    <mergeCell ref="B30:C31"/>
    <mergeCell ref="D30:F30"/>
    <mergeCell ref="G30:G31"/>
    <mergeCell ref="H30:H31"/>
    <mergeCell ref="B7:C7"/>
    <mergeCell ref="H8:H10"/>
    <mergeCell ref="B10:C10"/>
    <mergeCell ref="B14:C15"/>
    <mergeCell ref="D14:G14"/>
    <mergeCell ref="H14:H15"/>
    <mergeCell ref="B1:H1"/>
    <mergeCell ref="I1:I3"/>
    <mergeCell ref="B2:G2"/>
    <mergeCell ref="B3:H3"/>
    <mergeCell ref="B6:C6"/>
  </mergeCells>
  <hyperlinks>
    <hyperlink ref="H2" location="'Menu Utama'!A1" display="'Menu Utama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6"/>
  <sheetViews>
    <sheetView showGridLines="0" topLeftCell="B1" workbookViewId="0"/>
  </sheetViews>
  <sheetFormatPr defaultColWidth="12.6328125" defaultRowHeight="15.75" customHeight="1"/>
  <cols>
    <col min="1" max="1" width="18.7265625" hidden="1" customWidth="1"/>
    <col min="2" max="2" width="5.36328125" customWidth="1"/>
    <col min="3" max="3" width="21.36328125" customWidth="1"/>
    <col min="6" max="6" width="16.26953125" customWidth="1"/>
    <col min="8" max="8" width="8" customWidth="1"/>
    <col min="9" max="9" width="1.36328125" customWidth="1"/>
  </cols>
  <sheetData>
    <row r="1" spans="1:9" ht="8.25" customHeight="1">
      <c r="B1" s="245"/>
      <c r="C1" s="246"/>
      <c r="D1" s="246"/>
      <c r="E1" s="246"/>
      <c r="F1" s="246"/>
      <c r="G1" s="246"/>
      <c r="H1" s="246"/>
      <c r="I1" s="247"/>
    </row>
    <row r="2" spans="1:9" ht="45" customHeight="1">
      <c r="B2" s="248" t="s">
        <v>436</v>
      </c>
      <c r="C2" s="246"/>
      <c r="D2" s="246"/>
      <c r="E2" s="246"/>
      <c r="F2" s="246"/>
      <c r="G2" s="246"/>
      <c r="H2" s="22"/>
      <c r="I2" s="246"/>
    </row>
    <row r="3" spans="1:9" ht="8.25" customHeight="1">
      <c r="B3" s="245"/>
      <c r="C3" s="246"/>
      <c r="D3" s="246"/>
      <c r="E3" s="246"/>
      <c r="F3" s="246"/>
      <c r="G3" s="246"/>
      <c r="H3" s="246"/>
      <c r="I3" s="246"/>
    </row>
    <row r="4" spans="1:9" ht="14.5">
      <c r="A4" s="140"/>
      <c r="B4" s="140"/>
      <c r="C4" s="140"/>
      <c r="D4" s="140"/>
      <c r="E4" s="140"/>
      <c r="F4" s="140"/>
    </row>
    <row r="5" spans="1:9" ht="14.5">
      <c r="A5" s="125"/>
      <c r="B5" s="126" t="s">
        <v>437</v>
      </c>
      <c r="D5" s="155"/>
      <c r="E5" s="155"/>
      <c r="F5" s="140"/>
    </row>
    <row r="6" spans="1:9" ht="52">
      <c r="A6" s="171">
        <f>COUNTA(D8:E15)</f>
        <v>16</v>
      </c>
      <c r="B6" s="294" t="s">
        <v>94</v>
      </c>
      <c r="C6" s="252"/>
      <c r="D6" s="213" t="s">
        <v>438</v>
      </c>
      <c r="E6" s="214" t="s">
        <v>439</v>
      </c>
      <c r="F6" s="173" t="s">
        <v>97</v>
      </c>
    </row>
    <row r="7" spans="1:9" ht="12.5">
      <c r="A7" s="28">
        <v>16</v>
      </c>
      <c r="B7" s="268" t="s">
        <v>98</v>
      </c>
      <c r="C7" s="255"/>
      <c r="D7" s="57" t="s">
        <v>99</v>
      </c>
      <c r="E7" s="57" t="s">
        <v>100</v>
      </c>
      <c r="F7" s="70" t="s">
        <v>101</v>
      </c>
    </row>
    <row r="8" spans="1:9" ht="12.5">
      <c r="A8" s="30"/>
      <c r="B8" s="31">
        <v>1</v>
      </c>
      <c r="C8" s="32" t="s">
        <v>102</v>
      </c>
      <c r="D8" s="199">
        <v>25</v>
      </c>
      <c r="E8" s="215">
        <v>1</v>
      </c>
      <c r="F8" s="313"/>
    </row>
    <row r="9" spans="1:9" ht="12.5">
      <c r="A9" s="30"/>
      <c r="B9" s="35">
        <v>2</v>
      </c>
      <c r="C9" s="36" t="s">
        <v>103</v>
      </c>
      <c r="D9" s="216">
        <v>37</v>
      </c>
      <c r="E9" s="217">
        <v>1</v>
      </c>
      <c r="F9" s="285"/>
    </row>
    <row r="10" spans="1:9" ht="12.5">
      <c r="A10" s="30"/>
      <c r="B10" s="35">
        <v>3</v>
      </c>
      <c r="C10" s="36" t="s">
        <v>104</v>
      </c>
      <c r="D10" s="216">
        <v>52</v>
      </c>
      <c r="E10" s="217">
        <v>1</v>
      </c>
      <c r="F10" s="285"/>
    </row>
    <row r="11" spans="1:9" ht="12.5">
      <c r="A11" s="30"/>
      <c r="B11" s="37">
        <v>4</v>
      </c>
      <c r="C11" s="36" t="s">
        <v>105</v>
      </c>
      <c r="D11" s="216">
        <v>61</v>
      </c>
      <c r="E11" s="217">
        <v>1</v>
      </c>
      <c r="F11" s="285"/>
    </row>
    <row r="12" spans="1:9" ht="12.5">
      <c r="A12" s="30"/>
      <c r="B12" s="37">
        <v>5</v>
      </c>
      <c r="C12" s="36" t="s">
        <v>106</v>
      </c>
      <c r="D12" s="216">
        <v>32</v>
      </c>
      <c r="E12" s="217">
        <v>1</v>
      </c>
      <c r="F12" s="285"/>
    </row>
    <row r="13" spans="1:9" ht="12.5">
      <c r="A13" s="30"/>
      <c r="B13" s="37">
        <v>6</v>
      </c>
      <c r="C13" s="36" t="s">
        <v>107</v>
      </c>
      <c r="D13" s="216">
        <v>84</v>
      </c>
      <c r="E13" s="217">
        <v>1</v>
      </c>
      <c r="F13" s="285"/>
    </row>
    <row r="14" spans="1:9" ht="12.5">
      <c r="A14" s="30"/>
      <c r="B14" s="37">
        <v>7</v>
      </c>
      <c r="C14" s="36" t="s">
        <v>108</v>
      </c>
      <c r="D14" s="216">
        <v>87</v>
      </c>
      <c r="E14" s="217">
        <v>1</v>
      </c>
      <c r="F14" s="285"/>
    </row>
    <row r="15" spans="1:9" ht="12.5">
      <c r="A15" s="30"/>
      <c r="B15" s="38">
        <v>8</v>
      </c>
      <c r="C15" s="39" t="s">
        <v>109</v>
      </c>
      <c r="D15" s="201">
        <v>35</v>
      </c>
      <c r="E15" s="218">
        <v>1</v>
      </c>
      <c r="F15" s="285"/>
    </row>
    <row r="16" spans="1:9" ht="13">
      <c r="A16" s="40"/>
      <c r="B16" s="261" t="s">
        <v>110</v>
      </c>
      <c r="C16" s="252"/>
      <c r="D16" s="187">
        <f t="shared" ref="D16:E16" si="0">SUM(D8:D15)</f>
        <v>413</v>
      </c>
      <c r="E16" s="187">
        <f t="shared" si="0"/>
        <v>8</v>
      </c>
      <c r="F16" s="258"/>
    </row>
    <row r="17" spans="1:6" ht="14.5">
      <c r="A17" s="140"/>
      <c r="B17" s="140"/>
      <c r="C17" s="140"/>
      <c r="D17" s="140"/>
      <c r="E17" s="140"/>
      <c r="F17" s="140"/>
    </row>
    <row r="18" spans="1:6" ht="14.5">
      <c r="A18" s="125"/>
      <c r="B18" s="126" t="s">
        <v>440</v>
      </c>
      <c r="D18" s="155"/>
      <c r="E18" s="155"/>
      <c r="F18" s="140"/>
    </row>
    <row r="19" spans="1:6" ht="52">
      <c r="A19" s="171">
        <f>COUNTA(D21:E28)</f>
        <v>16</v>
      </c>
      <c r="B19" s="294" t="s">
        <v>94</v>
      </c>
      <c r="C19" s="252"/>
      <c r="D19" s="182" t="s">
        <v>441</v>
      </c>
      <c r="E19" s="182" t="s">
        <v>442</v>
      </c>
      <c r="F19" s="173" t="s">
        <v>97</v>
      </c>
    </row>
    <row r="20" spans="1:6" ht="12.5">
      <c r="A20" s="28">
        <v>16</v>
      </c>
      <c r="B20" s="268" t="s">
        <v>98</v>
      </c>
      <c r="C20" s="255"/>
      <c r="D20" s="57" t="s">
        <v>99</v>
      </c>
      <c r="E20" s="57" t="s">
        <v>100</v>
      </c>
      <c r="F20" s="70" t="s">
        <v>101</v>
      </c>
    </row>
    <row r="21" spans="1:6" ht="12.5">
      <c r="A21" s="30"/>
      <c r="B21" s="31">
        <v>1</v>
      </c>
      <c r="C21" s="32" t="s">
        <v>102</v>
      </c>
      <c r="D21" s="199">
        <v>1</v>
      </c>
      <c r="E21" s="215">
        <v>1</v>
      </c>
      <c r="F21" s="313"/>
    </row>
    <row r="22" spans="1:6" ht="12.5">
      <c r="A22" s="30"/>
      <c r="B22" s="35">
        <v>2</v>
      </c>
      <c r="C22" s="36" t="s">
        <v>103</v>
      </c>
      <c r="D22" s="216">
        <v>1</v>
      </c>
      <c r="E22" s="217">
        <v>1</v>
      </c>
      <c r="F22" s="285"/>
    </row>
    <row r="23" spans="1:6" ht="12.5">
      <c r="A23" s="30"/>
      <c r="B23" s="35">
        <v>3</v>
      </c>
      <c r="C23" s="36" t="s">
        <v>104</v>
      </c>
      <c r="D23" s="216">
        <v>1</v>
      </c>
      <c r="E23" s="217">
        <v>1</v>
      </c>
      <c r="F23" s="285"/>
    </row>
    <row r="24" spans="1:6" ht="12.5">
      <c r="A24" s="30"/>
      <c r="B24" s="37">
        <v>4</v>
      </c>
      <c r="C24" s="36" t="s">
        <v>105</v>
      </c>
      <c r="D24" s="216">
        <v>1</v>
      </c>
      <c r="E24" s="217">
        <v>1</v>
      </c>
      <c r="F24" s="285"/>
    </row>
    <row r="25" spans="1:6" ht="12.5">
      <c r="A25" s="30"/>
      <c r="B25" s="37">
        <v>5</v>
      </c>
      <c r="C25" s="36" t="s">
        <v>106</v>
      </c>
      <c r="D25" s="216">
        <v>1</v>
      </c>
      <c r="E25" s="217">
        <v>1</v>
      </c>
      <c r="F25" s="285"/>
    </row>
    <row r="26" spans="1:6" ht="12.5">
      <c r="A26" s="30"/>
      <c r="B26" s="37">
        <v>6</v>
      </c>
      <c r="C26" s="36" t="s">
        <v>107</v>
      </c>
      <c r="D26" s="216">
        <v>1</v>
      </c>
      <c r="E26" s="217">
        <v>1</v>
      </c>
      <c r="F26" s="285"/>
    </row>
    <row r="27" spans="1:6" ht="12.5">
      <c r="A27" s="30"/>
      <c r="B27" s="37">
        <v>7</v>
      </c>
      <c r="C27" s="36" t="s">
        <v>108</v>
      </c>
      <c r="D27" s="216">
        <v>1</v>
      </c>
      <c r="E27" s="217">
        <v>1</v>
      </c>
      <c r="F27" s="285"/>
    </row>
    <row r="28" spans="1:6" ht="12.5">
      <c r="A28" s="30"/>
      <c r="B28" s="38">
        <v>8</v>
      </c>
      <c r="C28" s="39" t="s">
        <v>109</v>
      </c>
      <c r="D28" s="201">
        <v>1</v>
      </c>
      <c r="E28" s="218">
        <v>1</v>
      </c>
      <c r="F28" s="285"/>
    </row>
    <row r="29" spans="1:6" ht="13">
      <c r="A29" s="40"/>
      <c r="B29" s="261" t="s">
        <v>110</v>
      </c>
      <c r="C29" s="252"/>
      <c r="D29" s="187">
        <f t="shared" ref="D29:E29" si="1">SUM(D21:D28)</f>
        <v>8</v>
      </c>
      <c r="E29" s="187">
        <f t="shared" si="1"/>
        <v>8</v>
      </c>
      <c r="F29" s="258"/>
    </row>
    <row r="30" spans="1:6" ht="14.5">
      <c r="A30" s="140"/>
      <c r="B30" s="140"/>
      <c r="C30" s="140"/>
      <c r="D30" s="140"/>
      <c r="E30" s="140"/>
      <c r="F30" s="140"/>
    </row>
    <row r="31" spans="1:6" ht="14.5">
      <c r="A31" s="125"/>
      <c r="B31" s="126" t="s">
        <v>443</v>
      </c>
      <c r="D31" s="126"/>
      <c r="E31" s="126"/>
      <c r="F31" s="140"/>
    </row>
    <row r="32" spans="1:6" ht="52">
      <c r="A32" s="171">
        <f>COUNTA(D34:E41)</f>
        <v>16</v>
      </c>
      <c r="B32" s="294" t="s">
        <v>94</v>
      </c>
      <c r="C32" s="252"/>
      <c r="D32" s="182" t="s">
        <v>444</v>
      </c>
      <c r="E32" s="182" t="s">
        <v>445</v>
      </c>
      <c r="F32" s="173" t="s">
        <v>97</v>
      </c>
    </row>
    <row r="33" spans="1:6" ht="12.5">
      <c r="A33" s="28">
        <v>16</v>
      </c>
      <c r="B33" s="268" t="s">
        <v>98</v>
      </c>
      <c r="C33" s="255"/>
      <c r="D33" s="57" t="s">
        <v>99</v>
      </c>
      <c r="E33" s="57" t="s">
        <v>100</v>
      </c>
      <c r="F33" s="70" t="s">
        <v>101</v>
      </c>
    </row>
    <row r="34" spans="1:6" ht="12.5">
      <c r="A34" s="30"/>
      <c r="B34" s="31">
        <v>1</v>
      </c>
      <c r="C34" s="32" t="s">
        <v>102</v>
      </c>
      <c r="D34" s="219">
        <v>0</v>
      </c>
      <c r="E34" s="220">
        <v>0</v>
      </c>
      <c r="F34" s="313"/>
    </row>
    <row r="35" spans="1:6" ht="12.5">
      <c r="A35" s="30"/>
      <c r="B35" s="35">
        <v>2</v>
      </c>
      <c r="C35" s="36" t="s">
        <v>103</v>
      </c>
      <c r="D35" s="221">
        <v>0</v>
      </c>
      <c r="E35" s="222">
        <v>0</v>
      </c>
      <c r="F35" s="285"/>
    </row>
    <row r="36" spans="1:6" ht="12.5">
      <c r="A36" s="30"/>
      <c r="B36" s="35">
        <v>3</v>
      </c>
      <c r="C36" s="36" t="s">
        <v>104</v>
      </c>
      <c r="D36" s="221">
        <v>0</v>
      </c>
      <c r="E36" s="222">
        <v>0</v>
      </c>
      <c r="F36" s="285"/>
    </row>
    <row r="37" spans="1:6" ht="12.5">
      <c r="A37" s="30"/>
      <c r="B37" s="37">
        <v>4</v>
      </c>
      <c r="C37" s="36" t="s">
        <v>105</v>
      </c>
      <c r="D37" s="221">
        <v>0</v>
      </c>
      <c r="E37" s="222">
        <v>0</v>
      </c>
      <c r="F37" s="285"/>
    </row>
    <row r="38" spans="1:6" ht="12.5">
      <c r="A38" s="30"/>
      <c r="B38" s="37">
        <v>5</v>
      </c>
      <c r="C38" s="36" t="s">
        <v>106</v>
      </c>
      <c r="D38" s="221">
        <v>0</v>
      </c>
      <c r="E38" s="222">
        <v>0</v>
      </c>
      <c r="F38" s="285"/>
    </row>
    <row r="39" spans="1:6" ht="12.5">
      <c r="A39" s="30"/>
      <c r="B39" s="37">
        <v>6</v>
      </c>
      <c r="C39" s="36" t="s">
        <v>107</v>
      </c>
      <c r="D39" s="221">
        <v>0</v>
      </c>
      <c r="E39" s="222">
        <v>2</v>
      </c>
      <c r="F39" s="285"/>
    </row>
    <row r="40" spans="1:6" ht="12.5">
      <c r="A40" s="30"/>
      <c r="B40" s="37">
        <v>7</v>
      </c>
      <c r="C40" s="36" t="s">
        <v>108</v>
      </c>
      <c r="D40" s="221">
        <v>0</v>
      </c>
      <c r="E40" s="222">
        <v>1</v>
      </c>
      <c r="F40" s="285"/>
    </row>
    <row r="41" spans="1:6" ht="12.5">
      <c r="A41" s="30"/>
      <c r="B41" s="38">
        <v>8</v>
      </c>
      <c r="C41" s="39" t="s">
        <v>109</v>
      </c>
      <c r="D41" s="223">
        <v>0</v>
      </c>
      <c r="E41" s="224">
        <v>0</v>
      </c>
      <c r="F41" s="285"/>
    </row>
    <row r="42" spans="1:6" ht="13">
      <c r="A42" s="40"/>
      <c r="B42" s="261" t="s">
        <v>110</v>
      </c>
      <c r="C42" s="252"/>
      <c r="D42" s="187">
        <f t="shared" ref="D42:E42" si="2">SUM(D34:D41)</f>
        <v>0</v>
      </c>
      <c r="E42" s="187">
        <f t="shared" si="2"/>
        <v>3</v>
      </c>
      <c r="F42" s="258"/>
    </row>
    <row r="43" spans="1:6" ht="14.5">
      <c r="A43" s="140"/>
      <c r="B43" s="140"/>
      <c r="C43" s="140"/>
      <c r="D43" s="140"/>
      <c r="E43" s="140"/>
      <c r="F43" s="140"/>
    </row>
    <row r="44" spans="1:6" ht="14.5">
      <c r="A44" s="125"/>
      <c r="B44" s="126" t="s">
        <v>443</v>
      </c>
      <c r="D44" s="155"/>
      <c r="E44" s="155"/>
      <c r="F44" s="140"/>
    </row>
    <row r="45" spans="1:6" ht="26">
      <c r="A45" s="171">
        <f>COUNTA(D47:E54)</f>
        <v>16</v>
      </c>
      <c r="B45" s="294" t="s">
        <v>94</v>
      </c>
      <c r="C45" s="252"/>
      <c r="D45" s="181" t="s">
        <v>446</v>
      </c>
      <c r="E45" s="181" t="s">
        <v>447</v>
      </c>
      <c r="F45" s="173" t="s">
        <v>97</v>
      </c>
    </row>
    <row r="46" spans="1:6" ht="12.5">
      <c r="A46" s="28">
        <v>16</v>
      </c>
      <c r="B46" s="268" t="s">
        <v>98</v>
      </c>
      <c r="C46" s="255"/>
      <c r="D46" s="57" t="s">
        <v>99</v>
      </c>
      <c r="E46" s="57" t="s">
        <v>100</v>
      </c>
      <c r="F46" s="70" t="s">
        <v>101</v>
      </c>
    </row>
    <row r="47" spans="1:6" ht="12.5">
      <c r="A47" s="30"/>
      <c r="B47" s="31">
        <v>1</v>
      </c>
      <c r="C47" s="32" t="s">
        <v>102</v>
      </c>
      <c r="D47" s="219">
        <v>0</v>
      </c>
      <c r="E47" s="220">
        <v>0</v>
      </c>
      <c r="F47" s="313"/>
    </row>
    <row r="48" spans="1:6" ht="12.5">
      <c r="A48" s="30"/>
      <c r="B48" s="35">
        <v>2</v>
      </c>
      <c r="C48" s="36" t="s">
        <v>103</v>
      </c>
      <c r="D48" s="221">
        <v>0</v>
      </c>
      <c r="E48" s="222">
        <v>0</v>
      </c>
      <c r="F48" s="285"/>
    </row>
    <row r="49" spans="1:7" ht="12.5">
      <c r="A49" s="30"/>
      <c r="B49" s="35">
        <v>3</v>
      </c>
      <c r="C49" s="36" t="s">
        <v>104</v>
      </c>
      <c r="D49" s="221">
        <v>0</v>
      </c>
      <c r="E49" s="222">
        <v>0</v>
      </c>
      <c r="F49" s="285"/>
    </row>
    <row r="50" spans="1:7" ht="12.5">
      <c r="A50" s="30"/>
      <c r="B50" s="37">
        <v>4</v>
      </c>
      <c r="C50" s="36" t="s">
        <v>105</v>
      </c>
      <c r="D50" s="221">
        <v>0</v>
      </c>
      <c r="E50" s="222">
        <v>0</v>
      </c>
      <c r="F50" s="285"/>
    </row>
    <row r="51" spans="1:7" ht="12.5">
      <c r="A51" s="30"/>
      <c r="B51" s="37">
        <v>5</v>
      </c>
      <c r="C51" s="36" t="s">
        <v>106</v>
      </c>
      <c r="D51" s="221">
        <v>0</v>
      </c>
      <c r="E51" s="222">
        <v>0</v>
      </c>
      <c r="F51" s="285"/>
    </row>
    <row r="52" spans="1:7" ht="12.5">
      <c r="A52" s="30"/>
      <c r="B52" s="37">
        <v>6</v>
      </c>
      <c r="C52" s="36" t="s">
        <v>107</v>
      </c>
      <c r="D52" s="225">
        <v>1</v>
      </c>
      <c r="E52" s="222">
        <v>0</v>
      </c>
      <c r="F52" s="285"/>
    </row>
    <row r="53" spans="1:7" ht="12.5">
      <c r="A53" s="30"/>
      <c r="B53" s="37">
        <v>7</v>
      </c>
      <c r="C53" s="36" t="s">
        <v>108</v>
      </c>
      <c r="D53" s="221">
        <v>0</v>
      </c>
      <c r="E53" s="222">
        <v>0</v>
      </c>
      <c r="F53" s="285"/>
    </row>
    <row r="54" spans="1:7" ht="12.5">
      <c r="A54" s="30"/>
      <c r="B54" s="38">
        <v>8</v>
      </c>
      <c r="C54" s="39" t="s">
        <v>109</v>
      </c>
      <c r="D54" s="223">
        <v>0</v>
      </c>
      <c r="E54" s="224">
        <v>0</v>
      </c>
      <c r="F54" s="285"/>
    </row>
    <row r="55" spans="1:7" ht="13">
      <c r="A55" s="40"/>
      <c r="B55" s="261" t="s">
        <v>110</v>
      </c>
      <c r="C55" s="252"/>
      <c r="D55" s="187">
        <f t="shared" ref="D55:E55" si="3">SUM(D47:D54)</f>
        <v>1</v>
      </c>
      <c r="E55" s="187">
        <f t="shared" si="3"/>
        <v>0</v>
      </c>
      <c r="F55" s="258"/>
    </row>
    <row r="56" spans="1:7" ht="14.5">
      <c r="A56" s="140"/>
      <c r="B56" s="140"/>
      <c r="C56" s="140"/>
      <c r="D56" s="140"/>
      <c r="E56" s="140"/>
      <c r="F56" s="140"/>
    </row>
    <row r="57" spans="1:7" ht="14.5">
      <c r="A57" s="125"/>
      <c r="B57" s="126" t="s">
        <v>448</v>
      </c>
      <c r="D57" s="155"/>
      <c r="E57" s="155"/>
      <c r="F57" s="155"/>
    </row>
    <row r="58" spans="1:7" ht="52">
      <c r="A58" s="171">
        <f>COUNTA(D60:F67)</f>
        <v>24</v>
      </c>
      <c r="B58" s="294" t="s">
        <v>94</v>
      </c>
      <c r="C58" s="252"/>
      <c r="D58" s="198" t="s">
        <v>449</v>
      </c>
      <c r="E58" s="213" t="s">
        <v>450</v>
      </c>
      <c r="F58" s="226" t="s">
        <v>451</v>
      </c>
      <c r="G58" s="173" t="s">
        <v>97</v>
      </c>
    </row>
    <row r="59" spans="1:7" ht="12.5">
      <c r="A59" s="28">
        <v>24</v>
      </c>
      <c r="B59" s="268" t="s">
        <v>98</v>
      </c>
      <c r="C59" s="255"/>
      <c r="D59" s="57" t="s">
        <v>99</v>
      </c>
      <c r="E59" s="57" t="s">
        <v>100</v>
      </c>
      <c r="F59" s="57" t="s">
        <v>101</v>
      </c>
      <c r="G59" s="70" t="s">
        <v>176</v>
      </c>
    </row>
    <row r="60" spans="1:7" ht="12.5">
      <c r="A60" s="30"/>
      <c r="B60" s="31">
        <v>1</v>
      </c>
      <c r="C60" s="32" t="s">
        <v>102</v>
      </c>
      <c r="D60" s="219">
        <v>0</v>
      </c>
      <c r="E60" s="220">
        <v>1</v>
      </c>
      <c r="F60" s="220">
        <v>0</v>
      </c>
      <c r="G60" s="313"/>
    </row>
    <row r="61" spans="1:7" ht="12.5">
      <c r="A61" s="30"/>
      <c r="B61" s="35">
        <v>2</v>
      </c>
      <c r="C61" s="36" t="s">
        <v>103</v>
      </c>
      <c r="D61" s="221">
        <v>0</v>
      </c>
      <c r="E61" s="220">
        <v>1</v>
      </c>
      <c r="F61" s="222">
        <v>0</v>
      </c>
      <c r="G61" s="285"/>
    </row>
    <row r="62" spans="1:7" ht="12.5">
      <c r="A62" s="30"/>
      <c r="B62" s="35">
        <v>3</v>
      </c>
      <c r="C62" s="36" t="s">
        <v>104</v>
      </c>
      <c r="D62" s="221">
        <v>0</v>
      </c>
      <c r="E62" s="220">
        <v>1</v>
      </c>
      <c r="F62" s="222">
        <v>1</v>
      </c>
      <c r="G62" s="285"/>
    </row>
    <row r="63" spans="1:7" ht="12.5">
      <c r="A63" s="30"/>
      <c r="B63" s="37">
        <v>4</v>
      </c>
      <c r="C63" s="36" t="s">
        <v>105</v>
      </c>
      <c r="D63" s="221">
        <v>0</v>
      </c>
      <c r="E63" s="220">
        <v>1</v>
      </c>
      <c r="F63" s="222">
        <v>0</v>
      </c>
      <c r="G63" s="285"/>
    </row>
    <row r="64" spans="1:7" ht="12.5">
      <c r="A64" s="30"/>
      <c r="B64" s="37">
        <v>5</v>
      </c>
      <c r="C64" s="36" t="s">
        <v>106</v>
      </c>
      <c r="D64" s="221">
        <v>1</v>
      </c>
      <c r="E64" s="220">
        <v>1</v>
      </c>
      <c r="F64" s="222">
        <v>0</v>
      </c>
      <c r="G64" s="285"/>
    </row>
    <row r="65" spans="1:7" ht="12.5">
      <c r="A65" s="30"/>
      <c r="B65" s="37">
        <v>6</v>
      </c>
      <c r="C65" s="36" t="s">
        <v>107</v>
      </c>
      <c r="D65" s="221">
        <v>1</v>
      </c>
      <c r="E65" s="220">
        <v>1</v>
      </c>
      <c r="F65" s="222">
        <v>1</v>
      </c>
      <c r="G65" s="285"/>
    </row>
    <row r="66" spans="1:7" ht="12.5">
      <c r="A66" s="30"/>
      <c r="B66" s="37">
        <v>7</v>
      </c>
      <c r="C66" s="36" t="s">
        <v>108</v>
      </c>
      <c r="D66" s="221">
        <v>1</v>
      </c>
      <c r="E66" s="220">
        <v>1</v>
      </c>
      <c r="F66" s="222">
        <v>0</v>
      </c>
      <c r="G66" s="285"/>
    </row>
    <row r="67" spans="1:7" ht="12.5">
      <c r="A67" s="30"/>
      <c r="B67" s="38">
        <v>8</v>
      </c>
      <c r="C67" s="39" t="s">
        <v>109</v>
      </c>
      <c r="D67" s="223">
        <v>0</v>
      </c>
      <c r="E67" s="220">
        <v>1</v>
      </c>
      <c r="F67" s="224">
        <v>0</v>
      </c>
      <c r="G67" s="285"/>
    </row>
    <row r="68" spans="1:7" ht="13">
      <c r="A68" s="40"/>
      <c r="B68" s="261" t="s">
        <v>110</v>
      </c>
      <c r="C68" s="252"/>
      <c r="D68" s="170">
        <f t="shared" ref="D68:F68" si="4">SUM(D60:D67)</f>
        <v>3</v>
      </c>
      <c r="E68" s="170">
        <f t="shared" si="4"/>
        <v>8</v>
      </c>
      <c r="F68" s="170">
        <f t="shared" si="4"/>
        <v>2</v>
      </c>
      <c r="G68" s="258"/>
    </row>
    <row r="69" spans="1:7" ht="14.5">
      <c r="A69" s="140"/>
      <c r="B69" s="140"/>
      <c r="C69" s="140"/>
      <c r="D69" s="140"/>
      <c r="E69" s="140"/>
      <c r="F69" s="140"/>
    </row>
    <row r="70" spans="1:7" ht="14.5">
      <c r="A70" s="140"/>
      <c r="B70" s="140"/>
      <c r="C70" s="140"/>
      <c r="D70" s="140"/>
      <c r="E70" s="140"/>
      <c r="F70" s="140"/>
    </row>
    <row r="71" spans="1:7" ht="14.5">
      <c r="A71" s="125"/>
      <c r="B71" s="126" t="s">
        <v>452</v>
      </c>
      <c r="D71" s="155"/>
      <c r="E71" s="155"/>
      <c r="F71" s="155"/>
    </row>
    <row r="72" spans="1:7" ht="78">
      <c r="A72" s="171">
        <f>COUNTA(D74:F81)</f>
        <v>24</v>
      </c>
      <c r="B72" s="294" t="s">
        <v>94</v>
      </c>
      <c r="C72" s="252"/>
      <c r="D72" s="198" t="s">
        <v>453</v>
      </c>
      <c r="E72" s="198" t="s">
        <v>454</v>
      </c>
      <c r="F72" s="226" t="s">
        <v>455</v>
      </c>
      <c r="G72" s="173" t="s">
        <v>97</v>
      </c>
    </row>
    <row r="73" spans="1:7" ht="12.5">
      <c r="A73" s="28">
        <v>24</v>
      </c>
      <c r="B73" s="268" t="s">
        <v>98</v>
      </c>
      <c r="C73" s="255"/>
      <c r="D73" s="57" t="s">
        <v>99</v>
      </c>
      <c r="E73" s="57" t="s">
        <v>100</v>
      </c>
      <c r="F73" s="57" t="s">
        <v>101</v>
      </c>
      <c r="G73" s="70" t="s">
        <v>176</v>
      </c>
    </row>
    <row r="74" spans="1:7" ht="12.5">
      <c r="A74" s="30"/>
      <c r="B74" s="31">
        <v>1</v>
      </c>
      <c r="C74" s="32" t="s">
        <v>102</v>
      </c>
      <c r="D74" s="199">
        <v>0</v>
      </c>
      <c r="E74" s="51">
        <v>50</v>
      </c>
      <c r="F74" s="215">
        <v>0</v>
      </c>
      <c r="G74" s="313"/>
    </row>
    <row r="75" spans="1:7" ht="12.5">
      <c r="A75" s="30"/>
      <c r="B75" s="35">
        <v>2</v>
      </c>
      <c r="C75" s="36" t="s">
        <v>103</v>
      </c>
      <c r="D75" s="216">
        <v>0</v>
      </c>
      <c r="E75" s="51">
        <v>30</v>
      </c>
      <c r="F75" s="217">
        <v>0</v>
      </c>
      <c r="G75" s="285"/>
    </row>
    <row r="76" spans="1:7" ht="12.5">
      <c r="A76" s="30"/>
      <c r="B76" s="35">
        <v>3</v>
      </c>
      <c r="C76" s="36" t="s">
        <v>104</v>
      </c>
      <c r="D76" s="216">
        <v>0</v>
      </c>
      <c r="E76" s="51">
        <v>50</v>
      </c>
      <c r="F76" s="217">
        <v>0</v>
      </c>
      <c r="G76" s="285"/>
    </row>
    <row r="77" spans="1:7" ht="12.5">
      <c r="A77" s="30"/>
      <c r="B77" s="37">
        <v>4</v>
      </c>
      <c r="C77" s="36" t="s">
        <v>105</v>
      </c>
      <c r="D77" s="216">
        <v>1</v>
      </c>
      <c r="E77" s="51">
        <v>60</v>
      </c>
      <c r="F77" s="217">
        <v>0</v>
      </c>
      <c r="G77" s="285"/>
    </row>
    <row r="78" spans="1:7" ht="12.5">
      <c r="A78" s="30"/>
      <c r="B78" s="37">
        <v>5</v>
      </c>
      <c r="C78" s="36" t="s">
        <v>106</v>
      </c>
      <c r="D78" s="216">
        <v>0</v>
      </c>
      <c r="E78" s="51">
        <v>50</v>
      </c>
      <c r="F78" s="217">
        <v>0</v>
      </c>
      <c r="G78" s="285"/>
    </row>
    <row r="79" spans="1:7" ht="12.5">
      <c r="A79" s="30"/>
      <c r="B79" s="37">
        <v>6</v>
      </c>
      <c r="C79" s="36" t="s">
        <v>107</v>
      </c>
      <c r="D79" s="216">
        <v>0</v>
      </c>
      <c r="E79" s="51">
        <v>150</v>
      </c>
      <c r="F79" s="217">
        <v>0</v>
      </c>
      <c r="G79" s="285"/>
    </row>
    <row r="80" spans="1:7" ht="12.5">
      <c r="A80" s="30"/>
      <c r="B80" s="37">
        <v>7</v>
      </c>
      <c r="C80" s="36" t="s">
        <v>108</v>
      </c>
      <c r="D80" s="216">
        <v>0</v>
      </c>
      <c r="E80" s="51">
        <v>150</v>
      </c>
      <c r="F80" s="217">
        <v>0</v>
      </c>
      <c r="G80" s="285"/>
    </row>
    <row r="81" spans="1:7" ht="12.5">
      <c r="A81" s="30"/>
      <c r="B81" s="38">
        <v>8</v>
      </c>
      <c r="C81" s="39" t="s">
        <v>109</v>
      </c>
      <c r="D81" s="201">
        <v>0</v>
      </c>
      <c r="E81" s="51">
        <v>100</v>
      </c>
      <c r="F81" s="218">
        <v>0</v>
      </c>
      <c r="G81" s="285"/>
    </row>
    <row r="82" spans="1:7" ht="13">
      <c r="A82" s="40"/>
      <c r="B82" s="261" t="s">
        <v>110</v>
      </c>
      <c r="C82" s="252"/>
      <c r="D82" s="227">
        <f t="shared" ref="D82:F82" si="5">SUM(D74:D81)</f>
        <v>1</v>
      </c>
      <c r="E82" s="227">
        <f t="shared" si="5"/>
        <v>640</v>
      </c>
      <c r="F82" s="227">
        <f t="shared" si="5"/>
        <v>0</v>
      </c>
      <c r="G82" s="258"/>
    </row>
    <row r="83" spans="1:7" ht="14.5">
      <c r="A83" s="140"/>
      <c r="B83" s="140"/>
      <c r="C83" s="140"/>
      <c r="D83" s="140"/>
      <c r="E83" s="140"/>
      <c r="F83" s="140"/>
    </row>
    <row r="84" spans="1:7" ht="14.5">
      <c r="A84" s="140"/>
      <c r="B84" s="140"/>
      <c r="C84" s="140"/>
      <c r="D84" s="140"/>
      <c r="E84" s="140"/>
      <c r="F84" s="140"/>
    </row>
    <row r="85" spans="1:7" ht="14.5">
      <c r="A85" s="140"/>
      <c r="B85" s="140"/>
      <c r="C85" s="140"/>
      <c r="D85" s="140"/>
      <c r="E85" s="140"/>
      <c r="F85" s="140"/>
    </row>
    <row r="86" spans="1:7" ht="14.5">
      <c r="A86" s="140"/>
      <c r="B86" s="140"/>
      <c r="C86" s="140"/>
      <c r="D86" s="140"/>
      <c r="E86" s="140"/>
      <c r="F86" s="140"/>
    </row>
    <row r="87" spans="1:7" ht="14.5">
      <c r="A87" s="140"/>
      <c r="B87" s="140"/>
      <c r="C87" s="140"/>
      <c r="D87" s="140"/>
      <c r="E87" s="140"/>
      <c r="F87" s="140"/>
    </row>
    <row r="88" spans="1:7" ht="14.5">
      <c r="A88" s="140"/>
      <c r="B88" s="140"/>
      <c r="C88" s="140"/>
      <c r="D88" s="140"/>
      <c r="E88" s="140"/>
      <c r="F88" s="140"/>
    </row>
    <row r="89" spans="1:7" ht="14.5">
      <c r="A89" s="140"/>
      <c r="B89" s="140"/>
      <c r="C89" s="140"/>
      <c r="D89" s="140"/>
      <c r="E89" s="140"/>
      <c r="F89" s="140"/>
    </row>
    <row r="90" spans="1:7" ht="14.5">
      <c r="A90" s="140"/>
      <c r="B90" s="140"/>
      <c r="C90" s="140"/>
      <c r="D90" s="140"/>
      <c r="E90" s="140"/>
      <c r="F90" s="140"/>
    </row>
    <row r="91" spans="1:7" ht="14.5">
      <c r="A91" s="140"/>
      <c r="B91" s="140"/>
      <c r="C91" s="140"/>
      <c r="D91" s="140"/>
      <c r="E91" s="140"/>
      <c r="F91" s="140"/>
    </row>
    <row r="92" spans="1:7" ht="14.5">
      <c r="A92" s="140"/>
      <c r="B92" s="140"/>
      <c r="C92" s="140"/>
      <c r="D92" s="140"/>
      <c r="E92" s="140"/>
      <c r="F92" s="140"/>
    </row>
    <row r="93" spans="1:7" ht="14.5">
      <c r="A93" s="140"/>
      <c r="B93" s="140"/>
      <c r="C93" s="140"/>
      <c r="D93" s="140"/>
      <c r="E93" s="140"/>
      <c r="F93" s="140"/>
    </row>
    <row r="94" spans="1:7" ht="14.5">
      <c r="A94" s="140"/>
      <c r="B94" s="140"/>
      <c r="C94" s="140"/>
      <c r="D94" s="140"/>
      <c r="E94" s="140"/>
      <c r="F94" s="140"/>
    </row>
    <row r="95" spans="1:7" ht="14.5">
      <c r="A95" s="140"/>
      <c r="B95" s="140"/>
      <c r="C95" s="140"/>
      <c r="D95" s="140"/>
      <c r="E95" s="140"/>
      <c r="F95" s="140"/>
    </row>
    <row r="96" spans="1:7" ht="14.5">
      <c r="A96" s="140"/>
      <c r="B96" s="140"/>
      <c r="C96" s="140"/>
      <c r="D96" s="140"/>
      <c r="E96" s="140"/>
      <c r="F96" s="140"/>
    </row>
  </sheetData>
  <mergeCells count="28">
    <mergeCell ref="G60:G68"/>
    <mergeCell ref="G74:G82"/>
    <mergeCell ref="F47:F55"/>
    <mergeCell ref="B55:C55"/>
    <mergeCell ref="B58:C58"/>
    <mergeCell ref="B59:C59"/>
    <mergeCell ref="B68:C68"/>
    <mergeCell ref="B72:C72"/>
    <mergeCell ref="B73:C73"/>
    <mergeCell ref="B82:C82"/>
    <mergeCell ref="B46:C46"/>
    <mergeCell ref="B16:C16"/>
    <mergeCell ref="B19:C19"/>
    <mergeCell ref="B20:C20"/>
    <mergeCell ref="F21:F29"/>
    <mergeCell ref="B29:C29"/>
    <mergeCell ref="B32:C32"/>
    <mergeCell ref="F34:F42"/>
    <mergeCell ref="B7:C7"/>
    <mergeCell ref="F8:F16"/>
    <mergeCell ref="B33:C33"/>
    <mergeCell ref="B42:C42"/>
    <mergeCell ref="B45:C45"/>
    <mergeCell ref="B1:H1"/>
    <mergeCell ref="I1:I3"/>
    <mergeCell ref="B2:G2"/>
    <mergeCell ref="B3:H3"/>
    <mergeCell ref="B6:C6"/>
  </mergeCells>
  <hyperlinks>
    <hyperlink ref="H2" location="'Menu Utama'!A1" display="'Menu Utama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2"/>
  <sheetViews>
    <sheetView showGridLines="0" topLeftCell="B1" workbookViewId="0"/>
  </sheetViews>
  <sheetFormatPr defaultColWidth="12.6328125" defaultRowHeight="15.75" customHeight="1"/>
  <cols>
    <col min="1" max="1" width="20.36328125" hidden="1" customWidth="1"/>
    <col min="2" max="2" width="5.26953125" customWidth="1"/>
    <col min="3" max="3" width="17.6328125" customWidth="1"/>
    <col min="9" max="9" width="1.453125" customWidth="1"/>
  </cols>
  <sheetData>
    <row r="1" spans="1:10" ht="8.25" customHeight="1">
      <c r="B1" s="245"/>
      <c r="C1" s="246"/>
      <c r="D1" s="246"/>
      <c r="E1" s="246"/>
      <c r="F1" s="246"/>
      <c r="G1" s="246"/>
      <c r="H1" s="246"/>
      <c r="I1" s="247"/>
    </row>
    <row r="2" spans="1:10" ht="43.5" customHeight="1">
      <c r="B2" s="248" t="s">
        <v>456</v>
      </c>
      <c r="C2" s="246"/>
      <c r="D2" s="246"/>
      <c r="E2" s="246"/>
      <c r="F2" s="246"/>
      <c r="G2" s="246"/>
      <c r="H2" s="22"/>
      <c r="I2" s="246"/>
    </row>
    <row r="3" spans="1:10" ht="6" customHeight="1">
      <c r="B3" s="245"/>
      <c r="C3" s="246"/>
      <c r="D3" s="246"/>
      <c r="E3" s="246"/>
      <c r="F3" s="246"/>
      <c r="G3" s="246"/>
      <c r="H3" s="246"/>
      <c r="I3" s="246"/>
    </row>
    <row r="4" spans="1:10" ht="14.5">
      <c r="A4" s="140"/>
      <c r="B4" s="140"/>
      <c r="C4" s="140"/>
      <c r="D4" s="140"/>
      <c r="E4" s="140"/>
      <c r="F4" s="140"/>
      <c r="G4" s="140"/>
      <c r="H4" s="140"/>
    </row>
    <row r="5" spans="1:10" ht="14.5">
      <c r="A5" s="154"/>
      <c r="B5" s="155" t="s">
        <v>457</v>
      </c>
      <c r="D5" s="155"/>
      <c r="E5" s="155"/>
      <c r="F5" s="155"/>
      <c r="G5" s="155"/>
      <c r="H5" s="127"/>
    </row>
    <row r="6" spans="1:10" ht="13">
      <c r="A6" s="180">
        <f>COUNTA(D9:H16)</f>
        <v>40</v>
      </c>
      <c r="B6" s="290" t="s">
        <v>94</v>
      </c>
      <c r="C6" s="263"/>
      <c r="D6" s="294" t="s">
        <v>458</v>
      </c>
      <c r="E6" s="277"/>
      <c r="F6" s="277"/>
      <c r="G6" s="277"/>
      <c r="H6" s="252"/>
      <c r="I6" s="316" t="s">
        <v>97</v>
      </c>
      <c r="J6" s="263"/>
    </row>
    <row r="7" spans="1:10" ht="13">
      <c r="A7" s="180">
        <v>40</v>
      </c>
      <c r="B7" s="264"/>
      <c r="C7" s="255"/>
      <c r="D7" s="181" t="s">
        <v>459</v>
      </c>
      <c r="E7" s="181" t="s">
        <v>460</v>
      </c>
      <c r="F7" s="181" t="s">
        <v>461</v>
      </c>
      <c r="G7" s="181" t="s">
        <v>462</v>
      </c>
      <c r="H7" s="181" t="s">
        <v>463</v>
      </c>
      <c r="I7" s="264"/>
      <c r="J7" s="255"/>
    </row>
    <row r="8" spans="1:10" ht="12.5">
      <c r="A8" s="28"/>
      <c r="B8" s="268" t="s">
        <v>98</v>
      </c>
      <c r="C8" s="255"/>
      <c r="D8" s="57" t="s">
        <v>99</v>
      </c>
      <c r="E8" s="57" t="s">
        <v>100</v>
      </c>
      <c r="F8" s="57" t="s">
        <v>101</v>
      </c>
      <c r="G8" s="57" t="s">
        <v>176</v>
      </c>
      <c r="H8" s="57" t="s">
        <v>177</v>
      </c>
      <c r="I8" s="279" t="s">
        <v>178</v>
      </c>
      <c r="J8" s="255"/>
    </row>
    <row r="9" spans="1:10" ht="12.5">
      <c r="A9" s="30"/>
      <c r="B9" s="31">
        <v>1</v>
      </c>
      <c r="C9" s="32" t="s">
        <v>102</v>
      </c>
      <c r="D9" s="51">
        <v>0</v>
      </c>
      <c r="E9" s="51">
        <v>0</v>
      </c>
      <c r="F9" s="51">
        <v>3</v>
      </c>
      <c r="G9" s="51">
        <v>0</v>
      </c>
      <c r="H9" s="51">
        <v>0</v>
      </c>
      <c r="I9" s="317"/>
      <c r="J9" s="263"/>
    </row>
    <row r="10" spans="1:10" ht="12.5">
      <c r="A10" s="30"/>
      <c r="B10" s="35">
        <v>2</v>
      </c>
      <c r="C10" s="36" t="s">
        <v>103</v>
      </c>
      <c r="D10" s="51">
        <v>0</v>
      </c>
      <c r="E10" s="51">
        <v>0</v>
      </c>
      <c r="F10" s="51">
        <v>3</v>
      </c>
      <c r="G10" s="51">
        <v>0</v>
      </c>
      <c r="H10" s="51">
        <v>0</v>
      </c>
      <c r="I10" s="281"/>
      <c r="J10" s="254"/>
    </row>
    <row r="11" spans="1:10" ht="12.5">
      <c r="A11" s="30"/>
      <c r="B11" s="35">
        <v>3</v>
      </c>
      <c r="C11" s="36" t="s">
        <v>104</v>
      </c>
      <c r="D11" s="51">
        <v>0</v>
      </c>
      <c r="E11" s="51">
        <v>0</v>
      </c>
      <c r="F11" s="51">
        <v>3</v>
      </c>
      <c r="G11" s="51">
        <v>0</v>
      </c>
      <c r="H11" s="51">
        <v>0</v>
      </c>
      <c r="I11" s="281"/>
      <c r="J11" s="254"/>
    </row>
    <row r="12" spans="1:10" ht="12.5">
      <c r="A12" s="30"/>
      <c r="B12" s="37">
        <v>4</v>
      </c>
      <c r="C12" s="36" t="s">
        <v>105</v>
      </c>
      <c r="D12" s="51">
        <v>0</v>
      </c>
      <c r="E12" s="51">
        <v>0</v>
      </c>
      <c r="F12" s="51">
        <v>4</v>
      </c>
      <c r="G12" s="51">
        <v>0</v>
      </c>
      <c r="H12" s="51">
        <v>0</v>
      </c>
      <c r="I12" s="281"/>
      <c r="J12" s="254"/>
    </row>
    <row r="13" spans="1:10" ht="12.5">
      <c r="A13" s="30"/>
      <c r="B13" s="37">
        <v>5</v>
      </c>
      <c r="C13" s="36" t="s">
        <v>106</v>
      </c>
      <c r="D13" s="51">
        <v>0</v>
      </c>
      <c r="E13" s="51">
        <v>0</v>
      </c>
      <c r="F13" s="51">
        <v>4</v>
      </c>
      <c r="G13" s="51">
        <v>0</v>
      </c>
      <c r="H13" s="51">
        <v>0</v>
      </c>
      <c r="I13" s="281"/>
      <c r="J13" s="254"/>
    </row>
    <row r="14" spans="1:10" ht="12.5">
      <c r="A14" s="30"/>
      <c r="B14" s="37">
        <v>6</v>
      </c>
      <c r="C14" s="36" t="s">
        <v>107</v>
      </c>
      <c r="D14" s="51">
        <v>0</v>
      </c>
      <c r="E14" s="51">
        <v>0</v>
      </c>
      <c r="F14" s="51">
        <v>5</v>
      </c>
      <c r="G14" s="51">
        <v>0</v>
      </c>
      <c r="H14" s="51">
        <v>0</v>
      </c>
      <c r="I14" s="281"/>
      <c r="J14" s="254"/>
    </row>
    <row r="15" spans="1:10" ht="12.5">
      <c r="A15" s="30"/>
      <c r="B15" s="37">
        <v>7</v>
      </c>
      <c r="C15" s="36" t="s">
        <v>108</v>
      </c>
      <c r="D15" s="51">
        <v>0</v>
      </c>
      <c r="E15" s="51">
        <v>1</v>
      </c>
      <c r="F15" s="51">
        <v>6</v>
      </c>
      <c r="G15" s="51">
        <v>0</v>
      </c>
      <c r="H15" s="51">
        <v>1</v>
      </c>
      <c r="I15" s="281"/>
      <c r="J15" s="254"/>
    </row>
    <row r="16" spans="1:10" ht="12.5">
      <c r="A16" s="30"/>
      <c r="B16" s="38">
        <v>8</v>
      </c>
      <c r="C16" s="39" t="s">
        <v>109</v>
      </c>
      <c r="D16" s="51">
        <v>0</v>
      </c>
      <c r="E16" s="51">
        <v>2</v>
      </c>
      <c r="F16" s="51">
        <v>1</v>
      </c>
      <c r="G16" s="51">
        <v>0</v>
      </c>
      <c r="H16" s="51">
        <v>0</v>
      </c>
      <c r="I16" s="281"/>
      <c r="J16" s="254"/>
    </row>
    <row r="17" spans="1:10" ht="13">
      <c r="A17" s="40"/>
      <c r="B17" s="261" t="s">
        <v>110</v>
      </c>
      <c r="C17" s="252"/>
      <c r="D17" s="161">
        <f t="shared" ref="D17:H17" si="0">SUM(D9:D16)</f>
        <v>0</v>
      </c>
      <c r="E17" s="161">
        <f t="shared" si="0"/>
        <v>3</v>
      </c>
      <c r="F17" s="161">
        <f t="shared" si="0"/>
        <v>29</v>
      </c>
      <c r="G17" s="161">
        <f t="shared" si="0"/>
        <v>0</v>
      </c>
      <c r="H17" s="161">
        <f t="shared" si="0"/>
        <v>1</v>
      </c>
      <c r="I17" s="264"/>
      <c r="J17" s="255"/>
    </row>
    <row r="18" spans="1:10" ht="14.5">
      <c r="A18" s="140"/>
      <c r="B18" s="140"/>
      <c r="C18" s="140"/>
      <c r="D18" s="140"/>
      <c r="E18" s="140"/>
      <c r="F18" s="140"/>
      <c r="G18" s="140"/>
      <c r="H18" s="140"/>
    </row>
    <row r="19" spans="1:10" ht="14.5">
      <c r="A19" s="140"/>
      <c r="B19" s="140"/>
      <c r="C19" s="140"/>
      <c r="D19" s="140"/>
      <c r="E19" s="140"/>
      <c r="F19" s="140"/>
      <c r="G19" s="140"/>
      <c r="H19" s="140"/>
    </row>
    <row r="20" spans="1:10" ht="14.5">
      <c r="A20" s="154"/>
      <c r="B20" s="155" t="s">
        <v>464</v>
      </c>
      <c r="D20" s="155"/>
      <c r="E20" s="155"/>
      <c r="F20" s="155"/>
      <c r="G20" s="140"/>
      <c r="H20" s="140"/>
    </row>
    <row r="21" spans="1:10" ht="14.5">
      <c r="A21" s="159">
        <f>COUNTA(D24:F31)</f>
        <v>24</v>
      </c>
      <c r="B21" s="303" t="s">
        <v>94</v>
      </c>
      <c r="C21" s="263"/>
      <c r="D21" s="294" t="s">
        <v>465</v>
      </c>
      <c r="E21" s="252"/>
      <c r="F21" s="318" t="s">
        <v>466</v>
      </c>
      <c r="G21" s="314" t="s">
        <v>97</v>
      </c>
      <c r="H21" s="140"/>
    </row>
    <row r="22" spans="1:10" ht="26">
      <c r="A22" s="159">
        <v>24</v>
      </c>
      <c r="B22" s="264"/>
      <c r="C22" s="255"/>
      <c r="D22" s="182" t="s">
        <v>467</v>
      </c>
      <c r="E22" s="182" t="s">
        <v>468</v>
      </c>
      <c r="F22" s="258"/>
      <c r="G22" s="258"/>
      <c r="H22" s="140"/>
    </row>
    <row r="23" spans="1:10" ht="14.5">
      <c r="A23" s="28"/>
      <c r="B23" s="268" t="s">
        <v>98</v>
      </c>
      <c r="C23" s="255"/>
      <c r="D23" s="57" t="s">
        <v>99</v>
      </c>
      <c r="E23" s="57" t="s">
        <v>100</v>
      </c>
      <c r="F23" s="57" t="s">
        <v>101</v>
      </c>
      <c r="G23" s="70" t="s">
        <v>176</v>
      </c>
      <c r="H23" s="140"/>
    </row>
    <row r="24" spans="1:10" ht="14.5">
      <c r="A24" s="30"/>
      <c r="B24" s="31">
        <v>1</v>
      </c>
      <c r="C24" s="32" t="s">
        <v>102</v>
      </c>
      <c r="D24" s="51">
        <v>0</v>
      </c>
      <c r="E24" s="51">
        <v>47</v>
      </c>
      <c r="F24" s="51">
        <v>15000</v>
      </c>
      <c r="G24" s="313"/>
      <c r="H24" s="140"/>
    </row>
    <row r="25" spans="1:10" ht="14.5">
      <c r="A25" s="30"/>
      <c r="B25" s="35">
        <v>2</v>
      </c>
      <c r="C25" s="36" t="s">
        <v>103</v>
      </c>
      <c r="D25" s="51">
        <v>9</v>
      </c>
      <c r="E25" s="51">
        <v>79</v>
      </c>
      <c r="F25" s="51" t="s">
        <v>469</v>
      </c>
      <c r="G25" s="285"/>
      <c r="H25" s="140"/>
    </row>
    <row r="26" spans="1:10" ht="14.5">
      <c r="A26" s="30"/>
      <c r="B26" s="35">
        <v>3</v>
      </c>
      <c r="C26" s="36" t="s">
        <v>104</v>
      </c>
      <c r="D26" s="51">
        <v>0</v>
      </c>
      <c r="E26" s="51">
        <v>101</v>
      </c>
      <c r="F26" s="51">
        <v>15000</v>
      </c>
      <c r="G26" s="285"/>
      <c r="H26" s="140"/>
    </row>
    <row r="27" spans="1:10" ht="14.5">
      <c r="A27" s="30"/>
      <c r="B27" s="37">
        <v>4</v>
      </c>
      <c r="C27" s="36" t="s">
        <v>105</v>
      </c>
      <c r="D27" s="51">
        <v>30</v>
      </c>
      <c r="E27" s="51">
        <v>104</v>
      </c>
      <c r="F27" s="51" t="s">
        <v>470</v>
      </c>
      <c r="G27" s="285"/>
      <c r="H27" s="140"/>
    </row>
    <row r="28" spans="1:10" ht="14.5">
      <c r="A28" s="30"/>
      <c r="B28" s="37">
        <v>5</v>
      </c>
      <c r="C28" s="36" t="s">
        <v>106</v>
      </c>
      <c r="D28" s="51">
        <v>0</v>
      </c>
      <c r="E28" s="51">
        <v>89</v>
      </c>
      <c r="F28" s="51">
        <v>15000</v>
      </c>
      <c r="G28" s="285"/>
      <c r="H28" s="140"/>
    </row>
    <row r="29" spans="1:10" ht="14.5">
      <c r="A29" s="30"/>
      <c r="B29" s="37">
        <v>6</v>
      </c>
      <c r="C29" s="36" t="s">
        <v>107</v>
      </c>
      <c r="D29" s="51">
        <v>312</v>
      </c>
      <c r="E29" s="51">
        <v>64</v>
      </c>
      <c r="F29" s="51">
        <v>15000</v>
      </c>
      <c r="G29" s="285"/>
      <c r="H29" s="140"/>
    </row>
    <row r="30" spans="1:10" ht="14.5">
      <c r="A30" s="30"/>
      <c r="B30" s="37">
        <v>7</v>
      </c>
      <c r="C30" s="36" t="s">
        <v>108</v>
      </c>
      <c r="D30" s="51">
        <v>286</v>
      </c>
      <c r="E30" s="51">
        <v>261</v>
      </c>
      <c r="F30" s="51" t="s">
        <v>470</v>
      </c>
      <c r="G30" s="285"/>
      <c r="H30" s="140"/>
    </row>
    <row r="31" spans="1:10" ht="14.5">
      <c r="A31" s="30"/>
      <c r="B31" s="38">
        <v>8</v>
      </c>
      <c r="C31" s="39" t="s">
        <v>109</v>
      </c>
      <c r="D31" s="228">
        <v>2</v>
      </c>
      <c r="E31" s="229">
        <v>88</v>
      </c>
      <c r="F31" s="230" t="s">
        <v>471</v>
      </c>
      <c r="G31" s="285"/>
      <c r="H31" s="140"/>
    </row>
    <row r="32" spans="1:10" ht="14.5">
      <c r="A32" s="40"/>
      <c r="B32" s="261" t="s">
        <v>110</v>
      </c>
      <c r="C32" s="252"/>
      <c r="D32" s="231">
        <f t="shared" ref="D32:F32" si="1">SUM(D24:D31)</f>
        <v>639</v>
      </c>
      <c r="E32" s="231">
        <f t="shared" si="1"/>
        <v>833</v>
      </c>
      <c r="F32" s="231">
        <f t="shared" si="1"/>
        <v>60000</v>
      </c>
      <c r="G32" s="258"/>
      <c r="H32" s="140"/>
    </row>
    <row r="33" spans="1:8" ht="14.5">
      <c r="A33" s="140"/>
      <c r="B33" s="140"/>
      <c r="C33" s="140"/>
      <c r="D33" s="140"/>
      <c r="E33" s="140"/>
      <c r="F33" s="140"/>
      <c r="G33" s="140"/>
      <c r="H33" s="140"/>
    </row>
    <row r="34" spans="1:8" ht="14.5">
      <c r="A34" s="140"/>
      <c r="B34" s="140"/>
      <c r="C34" s="140"/>
      <c r="D34" s="140"/>
      <c r="E34" s="140"/>
      <c r="F34" s="140"/>
      <c r="G34" s="140"/>
      <c r="H34" s="140"/>
    </row>
    <row r="35" spans="1:8" ht="14.5">
      <c r="A35" s="140"/>
      <c r="B35" s="140"/>
      <c r="C35" s="140"/>
      <c r="D35" s="140"/>
      <c r="E35" s="140"/>
      <c r="F35" s="140"/>
      <c r="G35" s="140"/>
      <c r="H35" s="140"/>
    </row>
    <row r="36" spans="1:8" ht="14.5">
      <c r="A36" s="140"/>
      <c r="B36" s="140"/>
      <c r="C36" s="140"/>
      <c r="D36" s="140"/>
      <c r="E36" s="140"/>
      <c r="F36" s="140"/>
      <c r="G36" s="140"/>
      <c r="H36" s="140"/>
    </row>
    <row r="37" spans="1:8" ht="14.5">
      <c r="A37" s="140"/>
      <c r="B37" s="140"/>
      <c r="C37" s="140"/>
      <c r="D37" s="140"/>
      <c r="E37" s="140"/>
      <c r="F37" s="140"/>
      <c r="G37" s="140"/>
      <c r="H37" s="140"/>
    </row>
    <row r="38" spans="1:8" ht="14.5">
      <c r="A38" s="140"/>
      <c r="B38" s="140"/>
      <c r="C38" s="140"/>
      <c r="D38" s="140"/>
      <c r="E38" s="140"/>
      <c r="F38" s="140"/>
      <c r="G38" s="140"/>
      <c r="H38" s="140"/>
    </row>
    <row r="39" spans="1:8" ht="14.5">
      <c r="A39" s="140"/>
      <c r="B39" s="140"/>
      <c r="C39" s="140"/>
      <c r="D39" s="140"/>
      <c r="E39" s="140"/>
      <c r="F39" s="140"/>
      <c r="G39" s="140"/>
      <c r="H39" s="140"/>
    </row>
    <row r="40" spans="1:8" ht="14.5">
      <c r="A40" s="140"/>
      <c r="B40" s="140"/>
      <c r="C40" s="140"/>
      <c r="D40" s="140"/>
      <c r="E40" s="140"/>
      <c r="F40" s="140"/>
      <c r="G40" s="140"/>
      <c r="H40" s="140"/>
    </row>
    <row r="41" spans="1:8" ht="14.5">
      <c r="A41" s="140"/>
      <c r="B41" s="140"/>
      <c r="C41" s="140"/>
      <c r="D41" s="140"/>
      <c r="E41" s="140"/>
      <c r="F41" s="140"/>
      <c r="G41" s="140"/>
      <c r="H41" s="140"/>
    </row>
    <row r="42" spans="1:8" ht="14.5">
      <c r="A42" s="140"/>
      <c r="B42" s="140"/>
      <c r="C42" s="140"/>
      <c r="D42" s="140"/>
      <c r="E42" s="140"/>
      <c r="F42" s="140"/>
      <c r="G42" s="140"/>
      <c r="H42" s="140"/>
    </row>
    <row r="43" spans="1:8" ht="14.5">
      <c r="A43" s="140"/>
      <c r="B43" s="140"/>
      <c r="C43" s="140"/>
      <c r="D43" s="140"/>
      <c r="E43" s="140"/>
      <c r="F43" s="140"/>
      <c r="G43" s="140"/>
      <c r="H43" s="140"/>
    </row>
    <row r="44" spans="1:8" ht="14.5">
      <c r="A44" s="140"/>
      <c r="B44" s="140"/>
      <c r="C44" s="140"/>
      <c r="D44" s="140"/>
      <c r="E44" s="140"/>
      <c r="F44" s="140"/>
      <c r="G44" s="140"/>
      <c r="H44" s="140"/>
    </row>
    <row r="45" spans="1:8" ht="14.5">
      <c r="A45" s="140"/>
      <c r="B45" s="140"/>
      <c r="C45" s="140"/>
      <c r="D45" s="140"/>
      <c r="E45" s="140"/>
      <c r="F45" s="140"/>
      <c r="G45" s="140"/>
      <c r="H45" s="140"/>
    </row>
    <row r="46" spans="1:8" ht="14.5">
      <c r="A46" s="140"/>
      <c r="B46" s="140"/>
      <c r="C46" s="140"/>
      <c r="D46" s="140"/>
      <c r="E46" s="140"/>
      <c r="F46" s="140"/>
      <c r="G46" s="140"/>
      <c r="H46" s="140"/>
    </row>
    <row r="47" spans="1:8" ht="14.5">
      <c r="A47" s="140"/>
      <c r="B47" s="140"/>
      <c r="C47" s="140"/>
      <c r="D47" s="140"/>
      <c r="E47" s="140"/>
      <c r="F47" s="140"/>
      <c r="G47" s="140"/>
      <c r="H47" s="140"/>
    </row>
    <row r="48" spans="1:8" ht="14.5">
      <c r="A48" s="140"/>
      <c r="B48" s="140"/>
      <c r="C48" s="140"/>
      <c r="D48" s="140"/>
      <c r="E48" s="140"/>
      <c r="F48" s="140"/>
      <c r="G48" s="140"/>
      <c r="H48" s="140"/>
    </row>
    <row r="49" spans="1:8" ht="14.5">
      <c r="A49" s="140"/>
      <c r="B49" s="140"/>
      <c r="C49" s="140"/>
      <c r="D49" s="140"/>
      <c r="E49" s="140"/>
      <c r="F49" s="140"/>
      <c r="G49" s="140"/>
      <c r="H49" s="140"/>
    </row>
    <row r="50" spans="1:8" ht="14.5">
      <c r="A50" s="140"/>
      <c r="B50" s="140"/>
      <c r="C50" s="140"/>
      <c r="D50" s="140"/>
      <c r="E50" s="140"/>
      <c r="F50" s="140"/>
      <c r="G50" s="140"/>
      <c r="H50" s="140"/>
    </row>
    <row r="51" spans="1:8" ht="14.5">
      <c r="A51" s="140"/>
      <c r="B51" s="140"/>
      <c r="C51" s="140"/>
      <c r="D51" s="140"/>
      <c r="E51" s="140"/>
      <c r="F51" s="140"/>
      <c r="G51" s="140"/>
      <c r="H51" s="140"/>
    </row>
    <row r="52" spans="1:8" ht="14.5">
      <c r="A52" s="140"/>
      <c r="B52" s="140"/>
      <c r="C52" s="140"/>
      <c r="D52" s="140"/>
      <c r="E52" s="140"/>
      <c r="F52" s="140"/>
      <c r="G52" s="140"/>
      <c r="H52" s="140"/>
    </row>
  </sheetData>
  <mergeCells count="18">
    <mergeCell ref="B23:C23"/>
    <mergeCell ref="G24:G32"/>
    <mergeCell ref="B32:C32"/>
    <mergeCell ref="B1:H1"/>
    <mergeCell ref="I1:I3"/>
    <mergeCell ref="B2:G2"/>
    <mergeCell ref="B3:H3"/>
    <mergeCell ref="B6:C7"/>
    <mergeCell ref="D6:H6"/>
    <mergeCell ref="B8:C8"/>
    <mergeCell ref="I6:J7"/>
    <mergeCell ref="I8:J8"/>
    <mergeCell ref="I9:J17"/>
    <mergeCell ref="B17:C17"/>
    <mergeCell ref="B21:C22"/>
    <mergeCell ref="D21:E21"/>
    <mergeCell ref="F21:F22"/>
    <mergeCell ref="G21:G22"/>
  </mergeCells>
  <hyperlinks>
    <hyperlink ref="H2" location="'Menu Utama'!A1" display="'Menu Utama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29"/>
  <sheetViews>
    <sheetView showGridLines="0" topLeftCell="B1" workbookViewId="0"/>
  </sheetViews>
  <sheetFormatPr defaultColWidth="12.6328125" defaultRowHeight="15.75" customHeight="1"/>
  <cols>
    <col min="1" max="1" width="18.6328125" hidden="1" customWidth="1"/>
    <col min="2" max="2" width="5.36328125" customWidth="1"/>
    <col min="3" max="3" width="20.36328125" customWidth="1"/>
    <col min="4" max="4" width="17.453125" customWidth="1"/>
    <col min="5" max="5" width="18.90625" customWidth="1"/>
    <col min="8" max="8" width="8.08984375" customWidth="1"/>
    <col min="9" max="9" width="0.90625" customWidth="1"/>
  </cols>
  <sheetData>
    <row r="1" spans="1:9" ht="8.25" customHeight="1">
      <c r="B1" s="245"/>
      <c r="C1" s="246"/>
      <c r="D1" s="246"/>
      <c r="E1" s="246"/>
      <c r="F1" s="246"/>
      <c r="G1" s="246"/>
      <c r="H1" s="246"/>
      <c r="I1" s="247"/>
    </row>
    <row r="2" spans="1:9" ht="43.5" customHeight="1">
      <c r="A2" s="140"/>
      <c r="B2" s="248" t="s">
        <v>472</v>
      </c>
      <c r="C2" s="246"/>
      <c r="D2" s="246"/>
      <c r="E2" s="246"/>
      <c r="F2" s="246"/>
      <c r="G2" s="246"/>
      <c r="H2" s="22"/>
      <c r="I2" s="246"/>
    </row>
    <row r="3" spans="1:9" ht="9" customHeight="1">
      <c r="A3" s="140"/>
      <c r="B3" s="245" t="s">
        <v>473</v>
      </c>
      <c r="C3" s="246"/>
      <c r="D3" s="246"/>
      <c r="E3" s="246"/>
      <c r="F3" s="246"/>
      <c r="G3" s="246"/>
      <c r="H3" s="246"/>
      <c r="I3" s="246"/>
    </row>
    <row r="4" spans="1:9" ht="14.5">
      <c r="A4" s="140"/>
      <c r="B4" s="140"/>
      <c r="C4" s="140"/>
      <c r="D4" s="140"/>
      <c r="E4" s="140"/>
      <c r="F4" s="140"/>
      <c r="G4" s="140"/>
      <c r="H4" s="140"/>
      <c r="I4" s="140"/>
    </row>
    <row r="5" spans="1:9" ht="14.5">
      <c r="A5" s="125"/>
      <c r="B5" s="126" t="s">
        <v>474</v>
      </c>
      <c r="D5" s="155"/>
      <c r="E5" s="155"/>
      <c r="F5" s="140"/>
      <c r="G5" s="140"/>
      <c r="H5" s="140"/>
      <c r="I5" s="140"/>
    </row>
    <row r="6" spans="1:9" ht="39">
      <c r="A6" s="232">
        <f>COUNTA(D8:E15)</f>
        <v>16</v>
      </c>
      <c r="B6" s="319" t="s">
        <v>94</v>
      </c>
      <c r="C6" s="252"/>
      <c r="D6" s="233" t="s">
        <v>475</v>
      </c>
      <c r="E6" s="233" t="s">
        <v>476</v>
      </c>
      <c r="F6" s="173" t="s">
        <v>97</v>
      </c>
      <c r="G6" s="140"/>
      <c r="H6" s="140"/>
      <c r="I6" s="140"/>
    </row>
    <row r="7" spans="1:9" ht="14.5">
      <c r="A7" s="28">
        <v>16</v>
      </c>
      <c r="B7" s="268" t="s">
        <v>98</v>
      </c>
      <c r="C7" s="255"/>
      <c r="D7" s="57" t="s">
        <v>99</v>
      </c>
      <c r="E7" s="57" t="s">
        <v>100</v>
      </c>
      <c r="F7" s="70" t="s">
        <v>101</v>
      </c>
      <c r="G7" s="140"/>
      <c r="H7" s="140"/>
      <c r="I7" s="140"/>
    </row>
    <row r="8" spans="1:9" ht="14.5">
      <c r="A8" s="30"/>
      <c r="B8" s="31">
        <v>1</v>
      </c>
      <c r="C8" s="32" t="s">
        <v>102</v>
      </c>
      <c r="D8" s="51">
        <v>41</v>
      </c>
      <c r="E8" s="51">
        <v>50</v>
      </c>
      <c r="F8" s="313"/>
      <c r="G8" s="140"/>
      <c r="H8" s="140"/>
      <c r="I8" s="140"/>
    </row>
    <row r="9" spans="1:9" ht="14.5">
      <c r="A9" s="30"/>
      <c r="B9" s="35">
        <v>2</v>
      </c>
      <c r="C9" s="36" t="s">
        <v>103</v>
      </c>
      <c r="D9" s="51">
        <v>26</v>
      </c>
      <c r="E9" s="51">
        <v>30</v>
      </c>
      <c r="F9" s="285"/>
      <c r="G9" s="140"/>
      <c r="H9" s="140"/>
      <c r="I9" s="140"/>
    </row>
    <row r="10" spans="1:9" ht="14.5">
      <c r="A10" s="30"/>
      <c r="B10" s="35">
        <v>3</v>
      </c>
      <c r="C10" s="36" t="s">
        <v>104</v>
      </c>
      <c r="D10" s="51">
        <v>30</v>
      </c>
      <c r="E10" s="51">
        <v>50</v>
      </c>
      <c r="F10" s="285"/>
      <c r="G10" s="140"/>
      <c r="H10" s="140"/>
      <c r="I10" s="140"/>
    </row>
    <row r="11" spans="1:9" ht="14.5">
      <c r="A11" s="30"/>
      <c r="B11" s="37">
        <v>4</v>
      </c>
      <c r="C11" s="36" t="s">
        <v>105</v>
      </c>
      <c r="D11" s="51">
        <v>50</v>
      </c>
      <c r="E11" s="51">
        <v>60</v>
      </c>
      <c r="F11" s="285"/>
      <c r="G11" s="140"/>
      <c r="H11" s="140"/>
      <c r="I11" s="140"/>
    </row>
    <row r="12" spans="1:9" ht="14.5">
      <c r="A12" s="30"/>
      <c r="B12" s="37">
        <v>5</v>
      </c>
      <c r="C12" s="36" t="s">
        <v>106</v>
      </c>
      <c r="D12" s="51">
        <v>56</v>
      </c>
      <c r="E12" s="51">
        <v>50</v>
      </c>
      <c r="F12" s="285"/>
      <c r="G12" s="140"/>
      <c r="H12" s="140"/>
      <c r="I12" s="140"/>
    </row>
    <row r="13" spans="1:9" ht="14.5">
      <c r="A13" s="30"/>
      <c r="B13" s="37">
        <v>6</v>
      </c>
      <c r="C13" s="36" t="s">
        <v>107</v>
      </c>
      <c r="D13" s="51">
        <v>185</v>
      </c>
      <c r="E13" s="51">
        <v>150</v>
      </c>
      <c r="F13" s="285"/>
      <c r="G13" s="140"/>
      <c r="H13" s="140"/>
      <c r="I13" s="140"/>
    </row>
    <row r="14" spans="1:9" ht="14.5">
      <c r="A14" s="30"/>
      <c r="B14" s="37">
        <v>7</v>
      </c>
      <c r="C14" s="36" t="s">
        <v>108</v>
      </c>
      <c r="D14" s="51">
        <v>185</v>
      </c>
      <c r="E14" s="51">
        <v>150</v>
      </c>
      <c r="F14" s="285"/>
      <c r="G14" s="140"/>
      <c r="H14" s="140"/>
      <c r="I14" s="140"/>
    </row>
    <row r="15" spans="1:9" ht="14.5">
      <c r="A15" s="30"/>
      <c r="B15" s="38">
        <v>8</v>
      </c>
      <c r="C15" s="39" t="s">
        <v>109</v>
      </c>
      <c r="D15" s="51">
        <v>130</v>
      </c>
      <c r="E15" s="51">
        <v>100</v>
      </c>
      <c r="F15" s="285"/>
      <c r="G15" s="140"/>
      <c r="H15" s="140"/>
      <c r="I15" s="140"/>
    </row>
    <row r="16" spans="1:9" ht="14.5">
      <c r="A16" s="40"/>
      <c r="B16" s="261" t="s">
        <v>110</v>
      </c>
      <c r="C16" s="252"/>
      <c r="D16" s="161">
        <f t="shared" ref="D16:E16" si="0">SUM(D8:D15)</f>
        <v>703</v>
      </c>
      <c r="E16" s="161">
        <f t="shared" si="0"/>
        <v>640</v>
      </c>
      <c r="F16" s="258"/>
      <c r="G16" s="140"/>
      <c r="H16" s="140"/>
      <c r="I16" s="140"/>
    </row>
    <row r="17" spans="1:9" ht="14.5">
      <c r="A17" s="140"/>
      <c r="B17" s="140"/>
      <c r="C17" s="140"/>
      <c r="D17" s="140"/>
      <c r="E17" s="140"/>
      <c r="F17" s="140"/>
      <c r="G17" s="140"/>
      <c r="H17" s="140"/>
      <c r="I17" s="140"/>
    </row>
    <row r="18" spans="1:9" ht="14.5">
      <c r="A18" s="140"/>
      <c r="B18" s="140"/>
      <c r="C18" s="140"/>
      <c r="D18" s="140"/>
      <c r="E18" s="140"/>
      <c r="F18" s="140"/>
      <c r="G18" s="140"/>
      <c r="H18" s="140"/>
      <c r="I18" s="140"/>
    </row>
    <row r="19" spans="1:9" ht="14.5">
      <c r="A19" s="125"/>
      <c r="B19" s="126" t="s">
        <v>477</v>
      </c>
      <c r="D19" s="155"/>
      <c r="E19" s="155"/>
      <c r="F19" s="140"/>
      <c r="G19" s="140"/>
      <c r="H19" s="140"/>
      <c r="I19" s="140"/>
    </row>
    <row r="20" spans="1:9" ht="39">
      <c r="A20" s="171">
        <f>COUNTA(D22:E29)</f>
        <v>16</v>
      </c>
      <c r="B20" s="294" t="s">
        <v>94</v>
      </c>
      <c r="C20" s="252"/>
      <c r="D20" s="233" t="s">
        <v>475</v>
      </c>
      <c r="E20" s="233" t="s">
        <v>476</v>
      </c>
      <c r="F20" s="173" t="s">
        <v>97</v>
      </c>
      <c r="G20" s="140"/>
      <c r="H20" s="140"/>
      <c r="I20" s="140"/>
    </row>
    <row r="21" spans="1:9" ht="14.5">
      <c r="A21" s="28">
        <v>16</v>
      </c>
      <c r="B21" s="268" t="s">
        <v>98</v>
      </c>
      <c r="C21" s="255"/>
      <c r="D21" s="57" t="s">
        <v>99</v>
      </c>
      <c r="E21" s="57" t="s">
        <v>100</v>
      </c>
      <c r="F21" s="70" t="s">
        <v>101</v>
      </c>
      <c r="G21" s="140"/>
      <c r="H21" s="140"/>
      <c r="I21" s="140"/>
    </row>
    <row r="22" spans="1:9" ht="14.5">
      <c r="A22" s="30"/>
      <c r="B22" s="31">
        <v>1</v>
      </c>
      <c r="C22" s="32" t="s">
        <v>102</v>
      </c>
      <c r="D22" s="51">
        <v>10</v>
      </c>
      <c r="E22" s="51">
        <v>6</v>
      </c>
      <c r="F22" s="313"/>
      <c r="G22" s="140"/>
      <c r="H22" s="140"/>
      <c r="I22" s="140"/>
    </row>
    <row r="23" spans="1:9" ht="14.5">
      <c r="A23" s="30"/>
      <c r="B23" s="35">
        <v>2</v>
      </c>
      <c r="C23" s="36" t="s">
        <v>103</v>
      </c>
      <c r="D23" s="51">
        <v>11</v>
      </c>
      <c r="E23" s="51">
        <v>6</v>
      </c>
      <c r="F23" s="285"/>
      <c r="G23" s="140"/>
      <c r="H23" s="140"/>
      <c r="I23" s="140"/>
    </row>
    <row r="24" spans="1:9" ht="14.5">
      <c r="A24" s="30"/>
      <c r="B24" s="35">
        <v>3</v>
      </c>
      <c r="C24" s="36" t="s">
        <v>104</v>
      </c>
      <c r="D24" s="51">
        <v>14</v>
      </c>
      <c r="E24" s="51">
        <v>7</v>
      </c>
      <c r="F24" s="285"/>
      <c r="G24" s="140"/>
      <c r="H24" s="140"/>
      <c r="I24" s="140"/>
    </row>
    <row r="25" spans="1:9" ht="14.5">
      <c r="A25" s="30"/>
      <c r="B25" s="37">
        <v>4</v>
      </c>
      <c r="C25" s="36" t="s">
        <v>105</v>
      </c>
      <c r="D25" s="51">
        <v>10</v>
      </c>
      <c r="E25" s="51">
        <v>6</v>
      </c>
      <c r="F25" s="285"/>
      <c r="G25" s="140"/>
      <c r="H25" s="140"/>
      <c r="I25" s="140"/>
    </row>
    <row r="26" spans="1:9" ht="14.5">
      <c r="A26" s="30"/>
      <c r="B26" s="37">
        <v>5</v>
      </c>
      <c r="C26" s="36" t="s">
        <v>106</v>
      </c>
      <c r="D26" s="51">
        <v>14</v>
      </c>
      <c r="E26" s="51">
        <v>6</v>
      </c>
      <c r="F26" s="285"/>
      <c r="G26" s="140"/>
      <c r="H26" s="140"/>
      <c r="I26" s="140"/>
    </row>
    <row r="27" spans="1:9" ht="14.5">
      <c r="A27" s="30"/>
      <c r="B27" s="37">
        <v>6</v>
      </c>
      <c r="C27" s="36" t="s">
        <v>107</v>
      </c>
      <c r="D27" s="51">
        <v>26</v>
      </c>
      <c r="E27" s="51">
        <v>15</v>
      </c>
      <c r="F27" s="285"/>
      <c r="G27" s="140"/>
      <c r="H27" s="140"/>
      <c r="I27" s="140"/>
    </row>
    <row r="28" spans="1:9" ht="14.5">
      <c r="A28" s="30"/>
      <c r="B28" s="37">
        <v>7</v>
      </c>
      <c r="C28" s="36" t="s">
        <v>108</v>
      </c>
      <c r="D28" s="51">
        <v>15</v>
      </c>
      <c r="E28" s="51">
        <v>7</v>
      </c>
      <c r="F28" s="285"/>
      <c r="G28" s="140"/>
      <c r="H28" s="140"/>
      <c r="I28" s="140"/>
    </row>
    <row r="29" spans="1:9" ht="14.5">
      <c r="A29" s="30"/>
      <c r="B29" s="38">
        <v>8</v>
      </c>
      <c r="C29" s="39" t="s">
        <v>109</v>
      </c>
      <c r="D29" s="51">
        <v>10</v>
      </c>
      <c r="E29" s="51">
        <v>8</v>
      </c>
      <c r="F29" s="285"/>
      <c r="G29" s="140"/>
      <c r="H29" s="140"/>
      <c r="I29" s="140"/>
    </row>
    <row r="30" spans="1:9" ht="14.5">
      <c r="A30" s="40"/>
      <c r="B30" s="261" t="s">
        <v>110</v>
      </c>
      <c r="C30" s="252"/>
      <c r="D30" s="161">
        <f t="shared" ref="D30:E30" si="1">SUM(D22:D29)</f>
        <v>110</v>
      </c>
      <c r="E30" s="161">
        <f t="shared" si="1"/>
        <v>61</v>
      </c>
      <c r="F30" s="258"/>
      <c r="G30" s="140"/>
      <c r="H30" s="140"/>
      <c r="I30" s="140"/>
    </row>
    <row r="31" spans="1:9" ht="14.5">
      <c r="A31" s="140"/>
      <c r="B31" s="140"/>
      <c r="C31" s="140"/>
      <c r="D31" s="140"/>
      <c r="E31" s="140"/>
      <c r="F31" s="140"/>
      <c r="G31" s="140"/>
      <c r="H31" s="140"/>
      <c r="I31" s="140"/>
    </row>
    <row r="32" spans="1:9" ht="14.5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 ht="14.5">
      <c r="A33" s="125"/>
      <c r="B33" s="126" t="s">
        <v>478</v>
      </c>
      <c r="D33" s="155"/>
      <c r="E33" s="155"/>
      <c r="F33" s="155"/>
      <c r="G33" s="140"/>
      <c r="H33" s="140"/>
      <c r="I33" s="140"/>
    </row>
    <row r="34" spans="1:9" ht="14.5">
      <c r="A34" s="171">
        <f>COUNTA(D36:F43)</f>
        <v>24</v>
      </c>
      <c r="B34" s="294" t="s">
        <v>94</v>
      </c>
      <c r="C34" s="252"/>
      <c r="D34" s="157" t="s">
        <v>479</v>
      </c>
      <c r="E34" s="157" t="s">
        <v>480</v>
      </c>
      <c r="F34" s="157" t="s">
        <v>481</v>
      </c>
      <c r="G34" s="173" t="s">
        <v>97</v>
      </c>
      <c r="H34" s="140"/>
      <c r="I34" s="140"/>
    </row>
    <row r="35" spans="1:9" ht="14.5">
      <c r="A35" s="28">
        <v>24</v>
      </c>
      <c r="B35" s="268" t="s">
        <v>98</v>
      </c>
      <c r="C35" s="255"/>
      <c r="D35" s="57" t="s">
        <v>99</v>
      </c>
      <c r="E35" s="57" t="s">
        <v>100</v>
      </c>
      <c r="F35" s="57" t="s">
        <v>101</v>
      </c>
      <c r="G35" s="70" t="s">
        <v>176</v>
      </c>
      <c r="H35" s="140"/>
      <c r="I35" s="140"/>
    </row>
    <row r="36" spans="1:9" ht="14.5">
      <c r="A36" s="30"/>
      <c r="B36" s="31">
        <v>1</v>
      </c>
      <c r="C36" s="32" t="s">
        <v>102</v>
      </c>
      <c r="D36" s="51">
        <v>0</v>
      </c>
      <c r="E36" s="51">
        <v>442</v>
      </c>
      <c r="F36" s="51">
        <v>30</v>
      </c>
      <c r="G36" s="313" t="s">
        <v>482</v>
      </c>
      <c r="H36" s="140"/>
      <c r="I36" s="140"/>
    </row>
    <row r="37" spans="1:9" ht="14.5">
      <c r="A37" s="30"/>
      <c r="B37" s="35">
        <v>2</v>
      </c>
      <c r="C37" s="36" t="s">
        <v>103</v>
      </c>
      <c r="D37" s="51">
        <v>0</v>
      </c>
      <c r="E37" s="51">
        <v>297</v>
      </c>
      <c r="F37" s="51">
        <v>32</v>
      </c>
      <c r="G37" s="285"/>
      <c r="H37" s="140"/>
      <c r="I37" s="140"/>
    </row>
    <row r="38" spans="1:9" ht="14.5">
      <c r="A38" s="30"/>
      <c r="B38" s="35">
        <v>3</v>
      </c>
      <c r="C38" s="36" t="s">
        <v>104</v>
      </c>
      <c r="D38" s="51">
        <v>0</v>
      </c>
      <c r="E38" s="51">
        <v>270</v>
      </c>
      <c r="F38" s="51">
        <v>52</v>
      </c>
      <c r="G38" s="285"/>
      <c r="H38" s="140"/>
      <c r="I38" s="140"/>
    </row>
    <row r="39" spans="1:9" ht="14.5">
      <c r="A39" s="30"/>
      <c r="B39" s="37">
        <v>4</v>
      </c>
      <c r="C39" s="36" t="s">
        <v>105</v>
      </c>
      <c r="D39" s="51">
        <v>2</v>
      </c>
      <c r="E39" s="51">
        <v>320</v>
      </c>
      <c r="F39" s="51">
        <v>90</v>
      </c>
      <c r="G39" s="285"/>
      <c r="H39" s="140"/>
      <c r="I39" s="140"/>
    </row>
    <row r="40" spans="1:9" ht="14.5">
      <c r="A40" s="30"/>
      <c r="B40" s="37">
        <v>5</v>
      </c>
      <c r="C40" s="36" t="s">
        <v>106</v>
      </c>
      <c r="D40" s="51">
        <v>0</v>
      </c>
      <c r="E40" s="51">
        <v>269</v>
      </c>
      <c r="F40" s="51">
        <v>67</v>
      </c>
      <c r="G40" s="285"/>
      <c r="H40" s="140"/>
      <c r="I40" s="140"/>
    </row>
    <row r="41" spans="1:9" ht="14.5">
      <c r="A41" s="30"/>
      <c r="B41" s="37">
        <v>6</v>
      </c>
      <c r="C41" s="36" t="s">
        <v>107</v>
      </c>
      <c r="D41" s="51">
        <v>0</v>
      </c>
      <c r="E41" s="51">
        <v>607</v>
      </c>
      <c r="F41" s="51">
        <v>200</v>
      </c>
      <c r="G41" s="285"/>
      <c r="H41" s="140"/>
      <c r="I41" s="140"/>
    </row>
    <row r="42" spans="1:9" ht="14.5">
      <c r="A42" s="30"/>
      <c r="B42" s="37">
        <v>7</v>
      </c>
      <c r="C42" s="36" t="s">
        <v>108</v>
      </c>
      <c r="D42" s="51">
        <v>6</v>
      </c>
      <c r="E42" s="51">
        <v>559</v>
      </c>
      <c r="F42" s="51">
        <v>150</v>
      </c>
      <c r="G42" s="285"/>
      <c r="H42" s="140"/>
      <c r="I42" s="140"/>
    </row>
    <row r="43" spans="1:9" ht="14.5">
      <c r="A43" s="30"/>
      <c r="B43" s="38">
        <v>8</v>
      </c>
      <c r="C43" s="39" t="s">
        <v>109</v>
      </c>
      <c r="D43" s="51">
        <v>0</v>
      </c>
      <c r="E43" s="51">
        <v>182</v>
      </c>
      <c r="F43" s="51">
        <v>64</v>
      </c>
      <c r="G43" s="285"/>
      <c r="H43" s="140"/>
      <c r="I43" s="140"/>
    </row>
    <row r="44" spans="1:9" ht="14.5">
      <c r="A44" s="40"/>
      <c r="B44" s="261" t="s">
        <v>110</v>
      </c>
      <c r="C44" s="252"/>
      <c r="D44" s="161">
        <f t="shared" ref="D44:F44" si="2">SUM(D36:D43)</f>
        <v>8</v>
      </c>
      <c r="E44" s="161">
        <f t="shared" si="2"/>
        <v>2946</v>
      </c>
      <c r="F44" s="161">
        <f t="shared" si="2"/>
        <v>685</v>
      </c>
      <c r="G44" s="258"/>
      <c r="H44" s="140"/>
      <c r="I44" s="140"/>
    </row>
    <row r="45" spans="1:9" ht="14.5">
      <c r="A45" s="140"/>
      <c r="B45" s="140"/>
      <c r="C45" s="140"/>
      <c r="D45" s="140"/>
      <c r="E45" s="140"/>
      <c r="F45" s="140"/>
      <c r="G45" s="140"/>
      <c r="H45" s="140"/>
      <c r="I45" s="140"/>
    </row>
    <row r="46" spans="1:9" ht="14.5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9" ht="14.5">
      <c r="A47" s="154"/>
      <c r="B47" s="155" t="s">
        <v>483</v>
      </c>
      <c r="D47" s="155"/>
      <c r="E47" s="140"/>
      <c r="F47" s="140"/>
      <c r="G47" s="140"/>
      <c r="H47" s="140"/>
      <c r="I47" s="140"/>
    </row>
    <row r="48" spans="1:9" ht="14.5">
      <c r="A48" s="234">
        <f>COUNTA(D50:D59)</f>
        <v>10</v>
      </c>
      <c r="B48" s="301" t="s">
        <v>484</v>
      </c>
      <c r="C48" s="252"/>
      <c r="D48" s="157" t="s">
        <v>485</v>
      </c>
      <c r="E48" s="173" t="s">
        <v>97</v>
      </c>
      <c r="F48" s="140"/>
      <c r="G48" s="140"/>
      <c r="H48" s="140"/>
      <c r="I48" s="140"/>
    </row>
    <row r="49" spans="1:9" ht="14.5">
      <c r="A49" s="28">
        <v>10</v>
      </c>
      <c r="B49" s="268" t="s">
        <v>98</v>
      </c>
      <c r="C49" s="255"/>
      <c r="D49" s="29" t="s">
        <v>99</v>
      </c>
      <c r="E49" s="58" t="s">
        <v>100</v>
      </c>
      <c r="F49" s="140"/>
      <c r="G49" s="140"/>
      <c r="H49" s="140"/>
      <c r="I49" s="140"/>
    </row>
    <row r="50" spans="1:9" ht="14.5">
      <c r="A50" s="206"/>
      <c r="B50" s="206">
        <v>1</v>
      </c>
      <c r="C50" s="235" t="s">
        <v>486</v>
      </c>
      <c r="D50" s="236">
        <v>0</v>
      </c>
      <c r="E50" s="313"/>
      <c r="F50" s="140"/>
      <c r="G50" s="140"/>
      <c r="H50" s="140"/>
      <c r="I50" s="140"/>
    </row>
    <row r="51" spans="1:9" ht="14.5">
      <c r="A51" s="206"/>
      <c r="B51" s="206">
        <v>2</v>
      </c>
      <c r="C51" s="235" t="s">
        <v>487</v>
      </c>
      <c r="D51" s="236">
        <v>207</v>
      </c>
      <c r="E51" s="285"/>
      <c r="F51" s="140"/>
      <c r="G51" s="140"/>
      <c r="H51" s="140"/>
      <c r="I51" s="140"/>
    </row>
    <row r="52" spans="1:9" ht="14.5">
      <c r="A52" s="206"/>
      <c r="B52" s="206">
        <v>3</v>
      </c>
      <c r="C52" s="235" t="s">
        <v>488</v>
      </c>
      <c r="D52" s="236">
        <v>0</v>
      </c>
      <c r="E52" s="285"/>
      <c r="F52" s="140"/>
      <c r="G52" s="140"/>
      <c r="H52" s="140"/>
      <c r="I52" s="140"/>
    </row>
    <row r="53" spans="1:9" ht="14.5">
      <c r="A53" s="206"/>
      <c r="B53" s="206">
        <v>4</v>
      </c>
      <c r="C53" s="235" t="s">
        <v>489</v>
      </c>
      <c r="D53" s="236">
        <v>65</v>
      </c>
      <c r="E53" s="285"/>
      <c r="F53" s="140"/>
      <c r="G53" s="140"/>
      <c r="H53" s="140"/>
      <c r="I53" s="140"/>
    </row>
    <row r="54" spans="1:9" ht="14.5">
      <c r="A54" s="206"/>
      <c r="B54" s="206">
        <v>5</v>
      </c>
      <c r="C54" s="235" t="s">
        <v>490</v>
      </c>
      <c r="D54" s="236">
        <v>0</v>
      </c>
      <c r="E54" s="285"/>
      <c r="F54" s="140"/>
      <c r="G54" s="140"/>
      <c r="H54" s="140"/>
      <c r="I54" s="140"/>
    </row>
    <row r="55" spans="1:9" ht="14.5">
      <c r="A55" s="206"/>
      <c r="B55" s="206">
        <v>6</v>
      </c>
      <c r="C55" s="235" t="s">
        <v>491</v>
      </c>
      <c r="D55" s="236">
        <v>0</v>
      </c>
      <c r="E55" s="285"/>
      <c r="F55" s="140"/>
      <c r="G55" s="140"/>
      <c r="H55" s="140"/>
      <c r="I55" s="140"/>
    </row>
    <row r="56" spans="1:9" ht="14.5">
      <c r="A56" s="206"/>
      <c r="B56" s="206">
        <v>7</v>
      </c>
      <c r="C56" s="235" t="s">
        <v>492</v>
      </c>
      <c r="D56" s="236">
        <v>0</v>
      </c>
      <c r="E56" s="285"/>
      <c r="F56" s="140"/>
      <c r="G56" s="140"/>
      <c r="H56" s="140"/>
      <c r="I56" s="140"/>
    </row>
    <row r="57" spans="1:9" ht="14.5">
      <c r="A57" s="206"/>
      <c r="B57" s="206">
        <v>8</v>
      </c>
      <c r="C57" s="235" t="s">
        <v>493</v>
      </c>
      <c r="D57" s="236">
        <v>324</v>
      </c>
      <c r="E57" s="285"/>
      <c r="F57" s="140"/>
      <c r="G57" s="140"/>
      <c r="H57" s="140"/>
      <c r="I57" s="140"/>
    </row>
    <row r="58" spans="1:9" ht="14.5">
      <c r="A58" s="206"/>
      <c r="B58" s="206">
        <v>9</v>
      </c>
      <c r="C58" s="235" t="s">
        <v>494</v>
      </c>
      <c r="D58" s="236">
        <v>0</v>
      </c>
      <c r="E58" s="285"/>
      <c r="F58" s="140"/>
      <c r="G58" s="140"/>
      <c r="H58" s="140"/>
      <c r="I58" s="140"/>
    </row>
    <row r="59" spans="1:9" ht="14.5">
      <c r="A59" s="206"/>
      <c r="B59" s="206">
        <v>10</v>
      </c>
      <c r="C59" s="237" t="s">
        <v>495</v>
      </c>
      <c r="D59" s="236">
        <v>0</v>
      </c>
      <c r="E59" s="285"/>
      <c r="F59" s="140"/>
      <c r="G59" s="140"/>
      <c r="H59" s="140"/>
      <c r="I59" s="140"/>
    </row>
    <row r="60" spans="1:9" ht="14.5">
      <c r="A60" s="40"/>
      <c r="B60" s="261" t="s">
        <v>110</v>
      </c>
      <c r="C60" s="252"/>
      <c r="D60" s="161">
        <f>SUM(D50:D59)</f>
        <v>596</v>
      </c>
      <c r="E60" s="258"/>
      <c r="F60" s="140"/>
      <c r="G60" s="140"/>
      <c r="H60" s="140"/>
      <c r="I60" s="140"/>
    </row>
    <row r="61" spans="1:9" ht="14.5">
      <c r="A61" s="140"/>
      <c r="B61" s="140"/>
      <c r="C61" s="140"/>
      <c r="D61" s="140"/>
      <c r="E61" s="140"/>
      <c r="F61" s="140"/>
      <c r="G61" s="140"/>
      <c r="H61" s="140"/>
      <c r="I61" s="140"/>
    </row>
    <row r="62" spans="1:9" ht="14.5">
      <c r="A62" s="140"/>
      <c r="B62" s="140"/>
      <c r="C62" s="140"/>
      <c r="D62" s="140"/>
      <c r="E62" s="140"/>
      <c r="F62" s="140"/>
      <c r="G62" s="140"/>
      <c r="H62" s="140"/>
      <c r="I62" s="140"/>
    </row>
    <row r="63" spans="1:9" ht="14.5">
      <c r="A63" s="154"/>
      <c r="B63" s="155" t="s">
        <v>496</v>
      </c>
      <c r="D63" s="155"/>
      <c r="E63" s="140"/>
      <c r="F63" s="140"/>
      <c r="G63" s="140"/>
      <c r="H63" s="140"/>
      <c r="I63" s="140"/>
    </row>
    <row r="64" spans="1:9" ht="14.5">
      <c r="A64" s="234">
        <f>COUNTA(D66:D78)</f>
        <v>13</v>
      </c>
      <c r="B64" s="301" t="s">
        <v>484</v>
      </c>
      <c r="C64" s="252"/>
      <c r="D64" s="157" t="s">
        <v>485</v>
      </c>
      <c r="E64" s="173" t="s">
        <v>97</v>
      </c>
      <c r="F64" s="140"/>
      <c r="G64" s="140"/>
      <c r="H64" s="140"/>
      <c r="I64" s="140"/>
    </row>
    <row r="65" spans="1:9" ht="14.5">
      <c r="A65" s="28">
        <v>13</v>
      </c>
      <c r="B65" s="268" t="s">
        <v>98</v>
      </c>
      <c r="C65" s="255"/>
      <c r="D65" s="57" t="s">
        <v>99</v>
      </c>
      <c r="E65" s="70" t="s">
        <v>100</v>
      </c>
      <c r="F65" s="140"/>
      <c r="G65" s="140"/>
      <c r="H65" s="140"/>
      <c r="I65" s="140"/>
    </row>
    <row r="66" spans="1:9" ht="14.5">
      <c r="A66" s="206"/>
      <c r="B66" s="206">
        <v>1</v>
      </c>
      <c r="C66" s="238" t="s">
        <v>497</v>
      </c>
      <c r="D66" s="51">
        <v>3</v>
      </c>
      <c r="E66" s="313"/>
      <c r="F66" s="140"/>
      <c r="G66" s="140"/>
      <c r="H66" s="140"/>
      <c r="I66" s="140"/>
    </row>
    <row r="67" spans="1:9" ht="14.5">
      <c r="A67" s="206"/>
      <c r="B67" s="206">
        <v>2</v>
      </c>
      <c r="C67" s="238" t="s">
        <v>498</v>
      </c>
      <c r="D67" s="51">
        <v>0</v>
      </c>
      <c r="E67" s="285"/>
      <c r="F67" s="140"/>
      <c r="G67" s="140"/>
      <c r="H67" s="140"/>
      <c r="I67" s="140"/>
    </row>
    <row r="68" spans="1:9" ht="14.5">
      <c r="A68" s="206"/>
      <c r="B68" s="206">
        <v>3</v>
      </c>
      <c r="C68" s="238" t="s">
        <v>499</v>
      </c>
      <c r="D68" s="51">
        <v>0</v>
      </c>
      <c r="E68" s="285"/>
      <c r="F68" s="140"/>
      <c r="G68" s="140"/>
      <c r="H68" s="140"/>
      <c r="I68" s="140"/>
    </row>
    <row r="69" spans="1:9" ht="14.5">
      <c r="A69" s="206"/>
      <c r="B69" s="206">
        <v>4</v>
      </c>
      <c r="C69" s="238" t="s">
        <v>500</v>
      </c>
      <c r="D69" s="51">
        <v>2</v>
      </c>
      <c r="E69" s="285"/>
      <c r="F69" s="140"/>
      <c r="G69" s="140"/>
      <c r="H69" s="140"/>
      <c r="I69" s="140"/>
    </row>
    <row r="70" spans="1:9" ht="14.5">
      <c r="A70" s="206"/>
      <c r="B70" s="206">
        <v>5</v>
      </c>
      <c r="C70" s="238" t="s">
        <v>501</v>
      </c>
      <c r="D70" s="51">
        <v>3</v>
      </c>
      <c r="E70" s="285"/>
      <c r="F70" s="140"/>
      <c r="G70" s="140"/>
      <c r="H70" s="140"/>
      <c r="I70" s="140"/>
    </row>
    <row r="71" spans="1:9" ht="14.5">
      <c r="A71" s="206"/>
      <c r="B71" s="206">
        <v>6</v>
      </c>
      <c r="C71" s="238" t="s">
        <v>502</v>
      </c>
      <c r="D71" s="51">
        <v>0</v>
      </c>
      <c r="E71" s="285"/>
      <c r="F71" s="140"/>
      <c r="G71" s="140"/>
      <c r="H71" s="140"/>
      <c r="I71" s="140"/>
    </row>
    <row r="72" spans="1:9" ht="14.5">
      <c r="A72" s="206"/>
      <c r="B72" s="206">
        <v>7</v>
      </c>
      <c r="C72" s="238" t="s">
        <v>503</v>
      </c>
      <c r="D72" s="51">
        <v>0</v>
      </c>
      <c r="E72" s="285"/>
      <c r="F72" s="140"/>
      <c r="G72" s="140"/>
      <c r="H72" s="140"/>
      <c r="I72" s="140"/>
    </row>
    <row r="73" spans="1:9" ht="14.5">
      <c r="A73" s="206"/>
      <c r="B73" s="206">
        <v>8</v>
      </c>
      <c r="C73" s="238" t="s">
        <v>504</v>
      </c>
      <c r="D73" s="51">
        <v>0</v>
      </c>
      <c r="E73" s="285"/>
      <c r="F73" s="140"/>
      <c r="G73" s="140"/>
      <c r="H73" s="140"/>
      <c r="I73" s="140"/>
    </row>
    <row r="74" spans="1:9" ht="14.5">
      <c r="A74" s="206"/>
      <c r="B74" s="206">
        <v>9</v>
      </c>
      <c r="C74" s="238" t="s">
        <v>505</v>
      </c>
      <c r="D74" s="51">
        <v>0</v>
      </c>
      <c r="E74" s="285"/>
      <c r="F74" s="140"/>
      <c r="G74" s="140"/>
      <c r="H74" s="140"/>
      <c r="I74" s="140"/>
    </row>
    <row r="75" spans="1:9" ht="14.5">
      <c r="A75" s="206"/>
      <c r="B75" s="206">
        <v>10</v>
      </c>
      <c r="C75" s="238" t="s">
        <v>506</v>
      </c>
      <c r="D75" s="51">
        <v>0</v>
      </c>
      <c r="E75" s="285"/>
      <c r="F75" s="140"/>
      <c r="G75" s="140"/>
      <c r="H75" s="140"/>
      <c r="I75" s="140"/>
    </row>
    <row r="76" spans="1:9" ht="14.5">
      <c r="A76" s="206"/>
      <c r="B76" s="206">
        <v>11</v>
      </c>
      <c r="C76" s="238" t="s">
        <v>507</v>
      </c>
      <c r="D76" s="51">
        <v>0</v>
      </c>
      <c r="E76" s="285"/>
      <c r="F76" s="140"/>
      <c r="G76" s="140"/>
      <c r="H76" s="140"/>
      <c r="I76" s="140"/>
    </row>
    <row r="77" spans="1:9" ht="14.5">
      <c r="A77" s="206"/>
      <c r="B77" s="206">
        <v>12</v>
      </c>
      <c r="C77" s="238" t="s">
        <v>508</v>
      </c>
      <c r="D77" s="51">
        <v>0</v>
      </c>
      <c r="E77" s="285"/>
      <c r="F77" s="140"/>
      <c r="G77" s="140"/>
      <c r="H77" s="140"/>
      <c r="I77" s="140"/>
    </row>
    <row r="78" spans="1:9" ht="14.5">
      <c r="A78" s="206"/>
      <c r="B78" s="206">
        <v>13</v>
      </c>
      <c r="C78" s="239" t="s">
        <v>509</v>
      </c>
      <c r="D78" s="53">
        <v>0</v>
      </c>
      <c r="E78" s="285"/>
      <c r="F78" s="140"/>
      <c r="G78" s="140"/>
      <c r="H78" s="140"/>
      <c r="I78" s="140"/>
    </row>
    <row r="79" spans="1:9" ht="14.5">
      <c r="A79" s="40"/>
      <c r="B79" s="261" t="s">
        <v>110</v>
      </c>
      <c r="C79" s="252"/>
      <c r="D79" s="240">
        <f>SUM(D66:D78)</f>
        <v>8</v>
      </c>
      <c r="E79" s="258"/>
      <c r="F79" s="140"/>
      <c r="G79" s="140"/>
      <c r="H79" s="140"/>
      <c r="I79" s="140"/>
    </row>
    <row r="80" spans="1:9" ht="14.5">
      <c r="A80" s="140"/>
      <c r="B80" s="140"/>
      <c r="C80" s="140"/>
      <c r="D80" s="140"/>
      <c r="E80" s="140"/>
      <c r="F80" s="140"/>
      <c r="G80" s="140"/>
      <c r="H80" s="140"/>
      <c r="I80" s="140"/>
    </row>
    <row r="81" spans="1:9" ht="14.5">
      <c r="A81" s="140"/>
      <c r="B81" s="140"/>
      <c r="C81" s="140"/>
      <c r="D81" s="140"/>
      <c r="E81" s="140"/>
      <c r="F81" s="140"/>
      <c r="G81" s="140"/>
      <c r="H81" s="140"/>
      <c r="I81" s="140"/>
    </row>
    <row r="82" spans="1:9" ht="14.5">
      <c r="A82" s="154"/>
      <c r="B82" s="155" t="s">
        <v>510</v>
      </c>
      <c r="D82" s="155"/>
      <c r="E82" s="140"/>
      <c r="F82" s="140"/>
      <c r="G82" s="140"/>
      <c r="H82" s="140"/>
      <c r="I82" s="140"/>
    </row>
    <row r="83" spans="1:9" ht="65">
      <c r="A83" s="171">
        <f>COUNTA(D85:D92)</f>
        <v>8</v>
      </c>
      <c r="B83" s="294" t="s">
        <v>94</v>
      </c>
      <c r="C83" s="252"/>
      <c r="D83" s="198" t="s">
        <v>511</v>
      </c>
      <c r="E83" s="173" t="s">
        <v>97</v>
      </c>
      <c r="F83" s="140"/>
      <c r="G83" s="140"/>
      <c r="H83" s="140"/>
      <c r="I83" s="140"/>
    </row>
    <row r="84" spans="1:9" ht="14.5">
      <c r="A84" s="28">
        <v>8</v>
      </c>
      <c r="B84" s="268" t="s">
        <v>98</v>
      </c>
      <c r="C84" s="255"/>
      <c r="D84" s="57" t="s">
        <v>99</v>
      </c>
      <c r="E84" s="70" t="s">
        <v>100</v>
      </c>
      <c r="F84" s="140"/>
      <c r="G84" s="140"/>
      <c r="H84" s="140"/>
    </row>
    <row r="85" spans="1:9" ht="14.5">
      <c r="A85" s="30"/>
      <c r="B85" s="31">
        <v>1</v>
      </c>
      <c r="C85" s="32" t="s">
        <v>102</v>
      </c>
      <c r="D85" s="51">
        <v>30</v>
      </c>
      <c r="E85" s="313"/>
      <c r="F85" s="140"/>
      <c r="G85" s="140"/>
      <c r="H85" s="140"/>
      <c r="I85" s="140"/>
    </row>
    <row r="86" spans="1:9" ht="14.5">
      <c r="A86" s="30"/>
      <c r="B86" s="35">
        <v>2</v>
      </c>
      <c r="C86" s="36" t="s">
        <v>103</v>
      </c>
      <c r="D86" s="51">
        <v>32</v>
      </c>
      <c r="E86" s="285"/>
      <c r="F86" s="140"/>
      <c r="G86" s="140"/>
      <c r="H86" s="140"/>
      <c r="I86" s="140"/>
    </row>
    <row r="87" spans="1:9" ht="14.5">
      <c r="A87" s="30"/>
      <c r="B87" s="35">
        <v>3</v>
      </c>
      <c r="C87" s="36" t="s">
        <v>104</v>
      </c>
      <c r="D87" s="51">
        <v>52</v>
      </c>
      <c r="E87" s="285"/>
      <c r="F87" s="140"/>
      <c r="G87" s="140"/>
      <c r="H87" s="140"/>
      <c r="I87" s="140"/>
    </row>
    <row r="88" spans="1:9" ht="14.5">
      <c r="A88" s="30"/>
      <c r="B88" s="37">
        <v>4</v>
      </c>
      <c r="C88" s="36" t="s">
        <v>105</v>
      </c>
      <c r="D88" s="51">
        <v>90</v>
      </c>
      <c r="E88" s="285"/>
      <c r="F88" s="140"/>
      <c r="G88" s="140"/>
      <c r="H88" s="140"/>
      <c r="I88" s="140"/>
    </row>
    <row r="89" spans="1:9" ht="14.5">
      <c r="A89" s="30"/>
      <c r="B89" s="37">
        <v>5</v>
      </c>
      <c r="C89" s="36" t="s">
        <v>106</v>
      </c>
      <c r="D89" s="51">
        <v>67</v>
      </c>
      <c r="E89" s="285"/>
      <c r="F89" s="140"/>
      <c r="G89" s="140"/>
      <c r="H89" s="140"/>
      <c r="I89" s="140"/>
    </row>
    <row r="90" spans="1:9" ht="14.5">
      <c r="A90" s="30"/>
      <c r="B90" s="37">
        <v>6</v>
      </c>
      <c r="C90" s="36" t="s">
        <v>107</v>
      </c>
      <c r="D90" s="51">
        <v>200</v>
      </c>
      <c r="E90" s="285"/>
      <c r="F90" s="140"/>
      <c r="G90" s="140"/>
      <c r="H90" s="140"/>
      <c r="I90" s="140"/>
    </row>
    <row r="91" spans="1:9" ht="14.5">
      <c r="A91" s="30"/>
      <c r="B91" s="37">
        <v>7</v>
      </c>
      <c r="C91" s="36" t="s">
        <v>108</v>
      </c>
      <c r="D91" s="51">
        <v>150</v>
      </c>
      <c r="E91" s="285"/>
      <c r="F91" s="140"/>
      <c r="G91" s="140"/>
      <c r="H91" s="140"/>
      <c r="I91" s="140"/>
    </row>
    <row r="92" spans="1:9" ht="14.5">
      <c r="A92" s="30"/>
      <c r="B92" s="38">
        <v>8</v>
      </c>
      <c r="C92" s="39" t="s">
        <v>109</v>
      </c>
      <c r="D92" s="51">
        <v>64</v>
      </c>
      <c r="E92" s="285"/>
      <c r="F92" s="140"/>
      <c r="G92" s="140"/>
      <c r="H92" s="140"/>
      <c r="I92" s="140"/>
    </row>
    <row r="93" spans="1:9" ht="14.5">
      <c r="A93" s="40"/>
      <c r="B93" s="261" t="s">
        <v>110</v>
      </c>
      <c r="C93" s="252"/>
      <c r="D93" s="241">
        <f>SUM(D85:D92)</f>
        <v>685</v>
      </c>
      <c r="E93" s="258"/>
      <c r="F93" s="140"/>
      <c r="G93" s="140"/>
      <c r="H93" s="140"/>
      <c r="I93" s="140"/>
    </row>
    <row r="94" spans="1:9" ht="14.5">
      <c r="A94" s="140"/>
      <c r="B94" s="140"/>
      <c r="C94" s="140"/>
      <c r="D94" s="140"/>
      <c r="E94" s="140"/>
      <c r="F94" s="140"/>
      <c r="G94" s="140"/>
      <c r="H94" s="140"/>
      <c r="I94" s="140"/>
    </row>
    <row r="95" spans="1:9" ht="14.5">
      <c r="A95" s="140"/>
      <c r="B95" s="140"/>
      <c r="C95" s="140"/>
      <c r="D95" s="140"/>
      <c r="E95" s="140"/>
      <c r="F95" s="140"/>
      <c r="G95" s="140"/>
      <c r="H95" s="140"/>
      <c r="I95" s="140"/>
    </row>
    <row r="96" spans="1:9" ht="14.5">
      <c r="A96" s="125"/>
      <c r="B96" s="126" t="s">
        <v>512</v>
      </c>
      <c r="D96" s="155"/>
      <c r="E96" s="155"/>
      <c r="F96" s="140"/>
      <c r="G96" s="140"/>
      <c r="H96" s="140"/>
      <c r="I96" s="140"/>
    </row>
    <row r="97" spans="1:11" ht="65">
      <c r="A97" s="171">
        <f>COUNTA(D99:E106)</f>
        <v>16</v>
      </c>
      <c r="B97" s="294" t="s">
        <v>94</v>
      </c>
      <c r="C97" s="252"/>
      <c r="D97" s="198" t="s">
        <v>513</v>
      </c>
      <c r="E97" s="226" t="s">
        <v>514</v>
      </c>
      <c r="F97" s="173" t="s">
        <v>97</v>
      </c>
      <c r="G97" s="140"/>
      <c r="H97" s="140"/>
      <c r="I97" s="140"/>
    </row>
    <row r="98" spans="1:11" ht="14.5">
      <c r="A98" s="28">
        <v>16</v>
      </c>
      <c r="B98" s="268" t="s">
        <v>98</v>
      </c>
      <c r="C98" s="255"/>
      <c r="D98" s="57" t="s">
        <v>99</v>
      </c>
      <c r="E98" s="57" t="s">
        <v>100</v>
      </c>
      <c r="F98" s="70" t="s">
        <v>101</v>
      </c>
      <c r="G98" s="140"/>
      <c r="H98" s="140"/>
      <c r="I98" s="140"/>
    </row>
    <row r="99" spans="1:11" ht="14.5">
      <c r="A99" s="30"/>
      <c r="B99" s="31">
        <v>1</v>
      </c>
      <c r="C99" s="32" t="s">
        <v>102</v>
      </c>
      <c r="D99" s="51">
        <v>356</v>
      </c>
      <c r="E99" s="51">
        <v>0</v>
      </c>
      <c r="F99" s="313" t="s">
        <v>515</v>
      </c>
      <c r="G99" s="140"/>
      <c r="H99" s="140"/>
      <c r="I99" s="140"/>
    </row>
    <row r="100" spans="1:11" ht="14.5">
      <c r="A100" s="30"/>
      <c r="B100" s="35">
        <v>2</v>
      </c>
      <c r="C100" s="36" t="s">
        <v>103</v>
      </c>
      <c r="D100" s="51">
        <v>249</v>
      </c>
      <c r="E100" s="51">
        <v>0</v>
      </c>
      <c r="F100" s="285"/>
      <c r="G100" s="140"/>
      <c r="H100" s="140"/>
      <c r="I100" s="140"/>
    </row>
    <row r="101" spans="1:11" ht="14.5">
      <c r="A101" s="30"/>
      <c r="B101" s="35">
        <v>3</v>
      </c>
      <c r="C101" s="36" t="s">
        <v>104</v>
      </c>
      <c r="D101" s="51">
        <v>159</v>
      </c>
      <c r="E101" s="51">
        <v>0</v>
      </c>
      <c r="F101" s="285"/>
      <c r="G101" s="140"/>
      <c r="H101" s="140"/>
      <c r="I101" s="140"/>
    </row>
    <row r="102" spans="1:11" ht="14.5">
      <c r="A102" s="30"/>
      <c r="B102" s="37">
        <v>4</v>
      </c>
      <c r="C102" s="36" t="s">
        <v>105</v>
      </c>
      <c r="D102" s="51">
        <v>232</v>
      </c>
      <c r="E102" s="51">
        <v>1</v>
      </c>
      <c r="F102" s="285"/>
      <c r="G102" s="140"/>
      <c r="H102" s="140"/>
      <c r="I102" s="140"/>
    </row>
    <row r="103" spans="1:11" ht="14.5">
      <c r="A103" s="30"/>
      <c r="B103" s="37">
        <v>5</v>
      </c>
      <c r="C103" s="36" t="s">
        <v>106</v>
      </c>
      <c r="D103" s="51">
        <v>481</v>
      </c>
      <c r="E103" s="51">
        <v>0</v>
      </c>
      <c r="F103" s="285"/>
      <c r="G103" s="140"/>
      <c r="H103" s="140"/>
      <c r="I103" s="140"/>
    </row>
    <row r="104" spans="1:11" ht="14.5">
      <c r="A104" s="30"/>
      <c r="B104" s="37">
        <v>6</v>
      </c>
      <c r="C104" s="36" t="s">
        <v>107</v>
      </c>
      <c r="D104" s="51">
        <v>1745</v>
      </c>
      <c r="E104" s="51">
        <v>4</v>
      </c>
      <c r="F104" s="285"/>
      <c r="G104" s="140"/>
      <c r="H104" s="140"/>
      <c r="I104" s="140"/>
    </row>
    <row r="105" spans="1:11" ht="14.5">
      <c r="A105" s="30"/>
      <c r="B105" s="37">
        <v>7</v>
      </c>
      <c r="C105" s="36" t="s">
        <v>108</v>
      </c>
      <c r="D105" s="51">
        <v>1221</v>
      </c>
      <c r="E105" s="51">
        <v>0</v>
      </c>
      <c r="F105" s="285"/>
      <c r="G105" s="140"/>
      <c r="H105" s="140"/>
      <c r="I105" s="140"/>
    </row>
    <row r="106" spans="1:11" ht="14.5">
      <c r="A106" s="30"/>
      <c r="B106" s="38">
        <v>8</v>
      </c>
      <c r="C106" s="39" t="s">
        <v>109</v>
      </c>
      <c r="D106" s="51">
        <v>320</v>
      </c>
      <c r="E106" s="51">
        <v>0</v>
      </c>
      <c r="F106" s="285"/>
      <c r="G106" s="140"/>
      <c r="H106" s="140"/>
      <c r="I106" s="140"/>
    </row>
    <row r="107" spans="1:11" ht="14.5">
      <c r="A107" s="40"/>
      <c r="B107" s="261" t="s">
        <v>110</v>
      </c>
      <c r="C107" s="252"/>
      <c r="D107" s="227">
        <f t="shared" ref="D107:E107" si="3">SUM(D99:D106)</f>
        <v>4763</v>
      </c>
      <c r="E107" s="227">
        <f t="shared" si="3"/>
        <v>5</v>
      </c>
      <c r="F107" s="258"/>
      <c r="G107" s="140"/>
      <c r="H107" s="140"/>
      <c r="I107" s="140"/>
    </row>
    <row r="108" spans="1:11" ht="14.5">
      <c r="A108" s="140"/>
      <c r="B108" s="140"/>
      <c r="C108" s="140"/>
      <c r="D108" s="140"/>
      <c r="E108" s="140"/>
      <c r="F108" s="140"/>
      <c r="G108" s="140"/>
      <c r="H108" s="140"/>
      <c r="I108" s="140"/>
    </row>
    <row r="109" spans="1:11" ht="14.5">
      <c r="A109" s="140"/>
      <c r="B109" s="140"/>
      <c r="C109" s="140"/>
      <c r="D109" s="140"/>
      <c r="E109" s="140"/>
      <c r="F109" s="140"/>
      <c r="G109" s="140"/>
      <c r="H109" s="140"/>
      <c r="I109" s="140"/>
    </row>
    <row r="110" spans="1:11" ht="14.5">
      <c r="A110" s="125"/>
      <c r="B110" s="126" t="s">
        <v>516</v>
      </c>
      <c r="D110" s="155"/>
      <c r="E110" s="155"/>
      <c r="F110" s="155"/>
      <c r="G110" s="155"/>
      <c r="H110" s="127"/>
      <c r="I110" s="127"/>
    </row>
    <row r="111" spans="1:11" ht="13">
      <c r="A111" s="180">
        <f>COUNTA(D114:I121)</f>
        <v>48</v>
      </c>
      <c r="B111" s="290" t="s">
        <v>246</v>
      </c>
      <c r="C111" s="263"/>
      <c r="D111" s="318" t="s">
        <v>517</v>
      </c>
      <c r="E111" s="294" t="s">
        <v>518</v>
      </c>
      <c r="F111" s="277"/>
      <c r="G111" s="277"/>
      <c r="H111" s="277"/>
      <c r="I111" s="277"/>
      <c r="J111" s="252"/>
      <c r="K111" s="314" t="s">
        <v>97</v>
      </c>
    </row>
    <row r="112" spans="1:11" ht="13">
      <c r="A112" s="180">
        <v>48</v>
      </c>
      <c r="B112" s="264"/>
      <c r="C112" s="255"/>
      <c r="D112" s="258"/>
      <c r="E112" s="181" t="s">
        <v>519</v>
      </c>
      <c r="F112" s="181" t="s">
        <v>520</v>
      </c>
      <c r="G112" s="181" t="s">
        <v>521</v>
      </c>
      <c r="H112" s="181" t="s">
        <v>522</v>
      </c>
      <c r="I112" s="296" t="s">
        <v>523</v>
      </c>
      <c r="J112" s="252"/>
      <c r="K112" s="258"/>
    </row>
    <row r="113" spans="1:11" ht="12.5">
      <c r="A113" s="28"/>
      <c r="B113" s="268" t="s">
        <v>98</v>
      </c>
      <c r="C113" s="255"/>
      <c r="D113" s="57" t="s">
        <v>99</v>
      </c>
      <c r="E113" s="57" t="s">
        <v>100</v>
      </c>
      <c r="F113" s="57" t="s">
        <v>101</v>
      </c>
      <c r="G113" s="57" t="s">
        <v>176</v>
      </c>
      <c r="H113" s="57" t="s">
        <v>177</v>
      </c>
      <c r="I113" s="322" t="s">
        <v>178</v>
      </c>
      <c r="J113" s="255"/>
      <c r="K113" s="70" t="s">
        <v>524</v>
      </c>
    </row>
    <row r="114" spans="1:11" ht="12.5">
      <c r="A114" s="30"/>
      <c r="B114" s="31">
        <v>1</v>
      </c>
      <c r="C114" s="32" t="s">
        <v>102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320">
        <v>0</v>
      </c>
      <c r="J114" s="254"/>
      <c r="K114" s="313"/>
    </row>
    <row r="115" spans="1:11" ht="12.5">
      <c r="A115" s="30"/>
      <c r="B115" s="35">
        <v>2</v>
      </c>
      <c r="C115" s="36" t="s">
        <v>103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320">
        <v>0</v>
      </c>
      <c r="J115" s="254"/>
      <c r="K115" s="285"/>
    </row>
    <row r="116" spans="1:11" ht="12.5">
      <c r="A116" s="30"/>
      <c r="B116" s="35">
        <v>3</v>
      </c>
      <c r="C116" s="36" t="s">
        <v>104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320">
        <v>0</v>
      </c>
      <c r="J116" s="254"/>
      <c r="K116" s="285"/>
    </row>
    <row r="117" spans="1:11" ht="12.5">
      <c r="A117" s="30"/>
      <c r="B117" s="37">
        <v>4</v>
      </c>
      <c r="C117" s="36" t="s">
        <v>105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320">
        <v>0</v>
      </c>
      <c r="J117" s="254"/>
      <c r="K117" s="285"/>
    </row>
    <row r="118" spans="1:11" ht="12.5">
      <c r="A118" s="30"/>
      <c r="B118" s="37">
        <v>5</v>
      </c>
      <c r="C118" s="36" t="s">
        <v>106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320">
        <v>0</v>
      </c>
      <c r="J118" s="254"/>
      <c r="K118" s="285"/>
    </row>
    <row r="119" spans="1:11" ht="12.5">
      <c r="A119" s="30"/>
      <c r="B119" s="37">
        <v>6</v>
      </c>
      <c r="C119" s="36" t="s">
        <v>107</v>
      </c>
      <c r="D119" s="51">
        <v>5</v>
      </c>
      <c r="E119" s="51">
        <v>0</v>
      </c>
      <c r="F119" s="51">
        <v>42</v>
      </c>
      <c r="G119" s="51">
        <v>70</v>
      </c>
      <c r="H119" s="51">
        <v>250</v>
      </c>
      <c r="I119" s="320">
        <v>1000</v>
      </c>
      <c r="J119" s="254"/>
      <c r="K119" s="285"/>
    </row>
    <row r="120" spans="1:11" ht="12.5">
      <c r="A120" s="30"/>
      <c r="B120" s="37">
        <v>7</v>
      </c>
      <c r="C120" s="36" t="s">
        <v>108</v>
      </c>
      <c r="D120" s="51">
        <v>3</v>
      </c>
      <c r="E120" s="51">
        <v>20</v>
      </c>
      <c r="F120" s="51">
        <v>35</v>
      </c>
      <c r="G120" s="51">
        <v>0</v>
      </c>
      <c r="H120" s="51">
        <v>0</v>
      </c>
      <c r="I120" s="320">
        <v>250</v>
      </c>
      <c r="J120" s="254"/>
      <c r="K120" s="285"/>
    </row>
    <row r="121" spans="1:11" ht="12.5">
      <c r="A121" s="30"/>
      <c r="B121" s="38">
        <v>8</v>
      </c>
      <c r="C121" s="39" t="s">
        <v>109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320">
        <v>0</v>
      </c>
      <c r="J121" s="254"/>
      <c r="K121" s="285"/>
    </row>
    <row r="122" spans="1:11" ht="13">
      <c r="A122" s="40"/>
      <c r="B122" s="261" t="s">
        <v>110</v>
      </c>
      <c r="C122" s="252"/>
      <c r="D122" s="227">
        <f t="shared" ref="D122:I122" si="4">SUM(D114:D121)</f>
        <v>8</v>
      </c>
      <c r="E122" s="227">
        <f t="shared" si="4"/>
        <v>20</v>
      </c>
      <c r="F122" s="227">
        <f t="shared" si="4"/>
        <v>77</v>
      </c>
      <c r="G122" s="227">
        <f t="shared" si="4"/>
        <v>70</v>
      </c>
      <c r="H122" s="227">
        <f t="shared" si="4"/>
        <v>250</v>
      </c>
      <c r="I122" s="321">
        <f t="shared" si="4"/>
        <v>1250</v>
      </c>
      <c r="J122" s="252"/>
      <c r="K122" s="258"/>
    </row>
    <row r="123" spans="1:11" ht="14.5">
      <c r="A123" s="140"/>
      <c r="B123" s="140"/>
      <c r="C123" s="140"/>
      <c r="D123" s="140"/>
      <c r="E123" s="140"/>
      <c r="F123" s="140"/>
      <c r="G123" s="140"/>
      <c r="H123" s="140"/>
      <c r="I123" s="140"/>
    </row>
    <row r="124" spans="1:11" ht="14.5">
      <c r="A124" s="140"/>
      <c r="B124" s="140"/>
      <c r="C124" s="140"/>
      <c r="D124" s="140"/>
      <c r="E124" s="140"/>
      <c r="F124" s="140"/>
      <c r="G124" s="140"/>
      <c r="H124" s="140"/>
      <c r="I124" s="140"/>
    </row>
    <row r="125" spans="1:11" ht="14.5">
      <c r="A125" s="140"/>
      <c r="B125" s="140"/>
      <c r="C125" s="140"/>
      <c r="D125" s="140"/>
      <c r="E125" s="140"/>
      <c r="F125" s="140"/>
      <c r="G125" s="140"/>
      <c r="H125" s="140"/>
      <c r="I125" s="140"/>
    </row>
    <row r="126" spans="1:11" ht="14.5">
      <c r="A126" s="140"/>
      <c r="B126" s="140"/>
      <c r="C126" s="140"/>
      <c r="D126" s="140"/>
      <c r="E126" s="140"/>
      <c r="F126" s="140"/>
      <c r="G126" s="140"/>
      <c r="H126" s="140"/>
      <c r="I126" s="140"/>
    </row>
    <row r="127" spans="1:11" ht="14.5">
      <c r="A127" s="140"/>
      <c r="B127" s="140"/>
      <c r="C127" s="140"/>
      <c r="D127" s="140"/>
      <c r="E127" s="140"/>
      <c r="F127" s="140"/>
      <c r="G127" s="140"/>
      <c r="H127" s="140"/>
      <c r="I127" s="140"/>
    </row>
    <row r="128" spans="1:11" ht="14.5">
      <c r="A128" s="140"/>
      <c r="B128" s="140"/>
      <c r="C128" s="140"/>
      <c r="D128" s="140"/>
      <c r="E128" s="140"/>
      <c r="F128" s="140"/>
      <c r="G128" s="140"/>
      <c r="H128" s="140"/>
      <c r="I128" s="140"/>
    </row>
    <row r="129" spans="1:9" ht="14.5">
      <c r="A129" s="140"/>
      <c r="B129" s="140"/>
      <c r="C129" s="140"/>
      <c r="D129" s="140"/>
      <c r="E129" s="140"/>
      <c r="F129" s="140"/>
      <c r="G129" s="140"/>
      <c r="H129" s="140"/>
      <c r="I129" s="140"/>
    </row>
  </sheetData>
  <mergeCells count="50">
    <mergeCell ref="B113:C113"/>
    <mergeCell ref="I113:J113"/>
    <mergeCell ref="I114:J114"/>
    <mergeCell ref="B107:C107"/>
    <mergeCell ref="B122:C122"/>
    <mergeCell ref="K111:K112"/>
    <mergeCell ref="K114:K122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B111:C112"/>
    <mergeCell ref="D111:D112"/>
    <mergeCell ref="E111:J111"/>
    <mergeCell ref="I112:J112"/>
    <mergeCell ref="E66:E79"/>
    <mergeCell ref="E85:E93"/>
    <mergeCell ref="F99:F107"/>
    <mergeCell ref="B35:C35"/>
    <mergeCell ref="B44:C44"/>
    <mergeCell ref="B48:C48"/>
    <mergeCell ref="B49:C49"/>
    <mergeCell ref="B60:C60"/>
    <mergeCell ref="B64:C64"/>
    <mergeCell ref="B65:C65"/>
    <mergeCell ref="B79:C79"/>
    <mergeCell ref="B83:C83"/>
    <mergeCell ref="B84:C84"/>
    <mergeCell ref="B93:C93"/>
    <mergeCell ref="B97:C97"/>
    <mergeCell ref="B98:C98"/>
    <mergeCell ref="F22:F30"/>
    <mergeCell ref="B30:C30"/>
    <mergeCell ref="B34:C34"/>
    <mergeCell ref="G36:G44"/>
    <mergeCell ref="E50:E60"/>
    <mergeCell ref="B7:C7"/>
    <mergeCell ref="F8:F16"/>
    <mergeCell ref="B16:C16"/>
    <mergeCell ref="B20:C20"/>
    <mergeCell ref="B21:C21"/>
    <mergeCell ref="B1:H1"/>
    <mergeCell ref="I1:I3"/>
    <mergeCell ref="B2:G2"/>
    <mergeCell ref="B3:H3"/>
    <mergeCell ref="B6:C6"/>
  </mergeCells>
  <hyperlinks>
    <hyperlink ref="H2" location="'Menu Utama'!A1" display="'Menu Utama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328125" defaultRowHeight="15.75" customHeight="1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00"/>
  <sheetViews>
    <sheetView workbookViewId="0"/>
  </sheetViews>
  <sheetFormatPr defaultColWidth="12.6328125" defaultRowHeight="15.75" customHeight="1"/>
  <sheetData>
    <row r="1" spans="1:26" ht="15.75" customHeight="1">
      <c r="A1" s="145" t="str">
        <f ca="1">IFERROR(__xludf.DUMMYFUNCTION("IMPORTRANGE(""https://docs.google.com/spreadsheets/d/1yWKnlXBuVbS6QuUrXq_qA2obWw7rCvOS5ceC08bPb-A/edit#gid=0"", ""pic!A1:BB800"")"),"")</f>
        <v/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5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5.7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5.75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5.7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15.75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15.75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 ht="15.75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15.75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5.7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15.7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5.7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5.7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5.7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15.7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15.7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5.7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15.7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15.7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15.7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2.5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12.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12.5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2.5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2.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2.5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12.5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2.5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12.5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2.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2.5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2.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2.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12.5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2.5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2.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2.5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2.5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2.5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2.5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2.5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2.5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2.5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12.5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12.5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12.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12.5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2.5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2.5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2.5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2.5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2.5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2.5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2.5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2.5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2.5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2.5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2.5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2.5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2.5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2.5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2.5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2.5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2.5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2.5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2.5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2.5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2.5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2.5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2.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2.5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2.5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2.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2.5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2.5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2.5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2.5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2.5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2.5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2.5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2.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2.5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2.5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2.5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2.5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2.5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2.5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2.5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2.5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2.5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2.5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2.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2.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2.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2.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2.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2.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2.5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2.5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2.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2.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2.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2.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2.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2.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2.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2.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2.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2.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2.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2.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2.5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2.5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2.5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2.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2.5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2.5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2.5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2.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2.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2.5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2.5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2.5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2.5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2.5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2.5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2.5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2.5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2.5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2.5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2.5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2.5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2.5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2.5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2.5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2.5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2.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2.5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2.5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2.5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2.5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2.5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2.5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2.5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2.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2.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2.5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2.5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2.5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2.5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2.5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2.5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2.5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2.5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2.5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2.5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2.5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2.5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2.5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2.5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2.5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2.5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2.5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2.5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2.5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2.5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2.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2.5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2.5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2.5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2.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2.5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2.5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2.5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2.5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2.5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2.5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2.5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2.5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2.5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2.5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2.5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2.5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2.5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2.5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2.5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2.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2.5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2.5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2.5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2.5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2.5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2.5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2.5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2.5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2.5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2.5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2.5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2.5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2.5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2.5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2.5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2.5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2.5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2.5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2.5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2.5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2.5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2.5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2.5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2.5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2.5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2.5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2.5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2.5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2.5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2.5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2.5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2.5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2.5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2.5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2.5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2.5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2.5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2.5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2.5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2.5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2.5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2.5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2.5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2.5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2.5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2.5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2.5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2.5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2.5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2.5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2.5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2.5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2.5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2.5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2.5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2.5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2.5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2.5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2.5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2.5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2.5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2.5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2.5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2.5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2.5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2.5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2.5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2.5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2.5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2.5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2.5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2.5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2.5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2.5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2.5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2.5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2.5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2.5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2.5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2.5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2.5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2.5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2.5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2.5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2.5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2.5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2.5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2.5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2.5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2.5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2.5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2.5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2.5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2.5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2.5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2.5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2.5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2.5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2.5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2.5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2.5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2.5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2.5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2.5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2.5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2.5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2.5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2.5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2.5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2.5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2.5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2.5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2.5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2.5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2.5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2.5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2.5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2.5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2.5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2.5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2.5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2.5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2.5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2.5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2.5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2.5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2.5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2.5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2.5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2.5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2.5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2.5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2.5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2.5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2.5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2.5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2.5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2.5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2.5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2.5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2.5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2.5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2.5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2.5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2.5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2.5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2.5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2.5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2.5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2.5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2.5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2.5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2.5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2.5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2.5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2.5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2.5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2.5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2.5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2.5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2.5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2.5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2.5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2.5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2.5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2.5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2.5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2.5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2.5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2.5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2.5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2.5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2.5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2.5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2.5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2.5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2.5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2.5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2.5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2.5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2.5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2.5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2.5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2.5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2.5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2.5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2.5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2.5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2.5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2.5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2.5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2.5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2.5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2.5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2.5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2.5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2.5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2.5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2.5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2.5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2.5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2.5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2.5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2.5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2.5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2.5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2.5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2.5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2.5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2.5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2.5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2.5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2.5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2.5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2.5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2.5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2.5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2.5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2.5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2.5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2.5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2.5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2.5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2.5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2.5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2.5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2.5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2.5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2.5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2.5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2.5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2.5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2.5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2.5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2.5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2.5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2.5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2.5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2.5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2.5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2.5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2.5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2.5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2.5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2.5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2.5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2.5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2.5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2.5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2.5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2.5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2.5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2.5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2.5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2.5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2.5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2.5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2.5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2.5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2.5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2.5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2.5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2.5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2.5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2.5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2.5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2.5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2.5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2.5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2.5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2.5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2.5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2.5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2.5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2.5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2.5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2.5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2.5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2.5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2.5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2.5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2.5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2.5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2.5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2.5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2.5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2.5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2.5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2.5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2.5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2.5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2.5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2.5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2.5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2.5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2.5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2.5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2.5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2.5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2.5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2.5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2.5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2.5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2.5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2.5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2.5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2.5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2.5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2.5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2.5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2.5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2.5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2.5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2.5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2.5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2.5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2.5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2.5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2.5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2.5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2.5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2.5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2.5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2.5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2.5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2.5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2.5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2.5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2.5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2.5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2.5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2.5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2.5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2.5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2.5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2.5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2.5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2.5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2.5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2.5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2.5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2.5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2.5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2.5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2.5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2.5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2.5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2.5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2.5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2.5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2.5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2.5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2.5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2.5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2.5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2.5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2.5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2.5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2.5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2.5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2.5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2.5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2.5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2.5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2.5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2.5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2.5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2.5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2.5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2.5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2.5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2.5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2.5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2.5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2.5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2.5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2.5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2.5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2.5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2.5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2.5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2.5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2.5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2.5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2.5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2.5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2.5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2.5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2.5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2.5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2.5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2.5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2.5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2.5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2.5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2.5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2.5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2.5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2.5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2.5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2.5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2.5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2.5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2.5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2.5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2.5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2.5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2.5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2.5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2.5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2.5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2.5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2.5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2.5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2.5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2.5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2.5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2.5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2.5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2.5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2.5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2.5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2.5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2.5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2.5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2.5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2.5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2.5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2.5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2.5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2.5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2.5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2.5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2.5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2.5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2.5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2.5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2.5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2.5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2.5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2.5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2.5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2.5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2.5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2.5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2.5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2.5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2.5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2.5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2.5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2.5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2.5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2.5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2.5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2.5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2.5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2.5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2.5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2.5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2.5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2.5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2.5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2.5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2.5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2.5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2.5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2.5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2.5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2.5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2.5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2.5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2.5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2.5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2.5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2.5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2.5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2.5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2.5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2.5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2.5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2.5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2.5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2.5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2.5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2.5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2.5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2.5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2.5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2.5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2.5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2.5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2.5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2.5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2.5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2.5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2.5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2.5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2.5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2.5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2.5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2.5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2.5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2.5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2.5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2.5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2.5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2.5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2.5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2.5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2.5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2.5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2.5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2.5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2.5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2.5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2.5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2.5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2.5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2.5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2.5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2.5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2.5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2.5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2.5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2.5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2.5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2.5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2.5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2.5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2.5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2.5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2.5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2.5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2.5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2.5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2.5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2.5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2.5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2.5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2.5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2.5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2.5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2.5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2.5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2.5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2.5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2.5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2.5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2.5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2.5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2.5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2.5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2.5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2.5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2.5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2.5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2.5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2.5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2.5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2.5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2.5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2.5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2.5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2.5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2.5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2.5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2.5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2.5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2.5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2.5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2.5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2.5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2.5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2.5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2.5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2.5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2.5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2.5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2.5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2.5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2.5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2.5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2.5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2.5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2.5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2.5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2.5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2.5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2.5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2.5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2.5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2.5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2.5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2.5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2.5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2.5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2.5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2.5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2.5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2.5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2.5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2.5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2.5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2.5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2.5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2.5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2.5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2.5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2.5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2.5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2.5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2.5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2.5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Rekap Progress</vt:lpstr>
      <vt:lpstr>Menu Utama</vt:lpstr>
      <vt:lpstr>Geografi</vt:lpstr>
      <vt:lpstr>Iklim</vt:lpstr>
      <vt:lpstr>Pemerintahan</vt:lpstr>
      <vt:lpstr>Penduduk</vt:lpstr>
      <vt:lpstr>Sosial</vt:lpstr>
      <vt:lpstr>Industri</vt:lpstr>
      <vt:lpstr>Pertanian</vt:lpstr>
      <vt:lpstr>Transportasi</vt:lpstr>
      <vt:lpstr>Keuangan</vt:lpstr>
      <vt:lpstr>Kesejahteraan</vt:lpstr>
      <vt:lpstr>Tabel Tambahan</vt:lpstr>
      <vt:lpstr>PIC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zyrex</cp:lastModifiedBy>
  <dcterms:modified xsi:type="dcterms:W3CDTF">2023-07-10T05:55:35Z</dcterms:modified>
</cp:coreProperties>
</file>