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0" yWindow="810" windowWidth="18560" windowHeight="7210" activeTab="6"/>
  </bookViews>
  <sheets>
    <sheet name="Rekap Progress" sheetId="1" r:id="rId1"/>
    <sheet name="Menu Utama" sheetId="2" r:id="rId2"/>
    <sheet name="Geografi" sheetId="3" r:id="rId3"/>
    <sheet name="Iklim" sheetId="4" r:id="rId4"/>
    <sheet name="Pemerintahan" sheetId="5" r:id="rId5"/>
    <sheet name="Penduduk" sheetId="6" r:id="rId6"/>
    <sheet name="Sosial" sheetId="7" r:id="rId7"/>
    <sheet name="Industri" sheetId="8" r:id="rId8"/>
    <sheet name="Pertanian" sheetId="9" r:id="rId9"/>
    <sheet name="Transportasi" sheetId="10" r:id="rId10"/>
    <sheet name="Keuangan" sheetId="11" r:id="rId11"/>
    <sheet name="Kesejahteraan" sheetId="12" r:id="rId12"/>
    <sheet name="Tabel Tambahan" sheetId="13" r:id="rId13"/>
    <sheet name="PIC" sheetId="14" r:id="rId14"/>
  </sheets>
  <calcPr calcId="144525"/>
</workbook>
</file>

<file path=xl/calcChain.xml><?xml version="1.0" encoding="utf-8"?>
<calcChain xmlns="http://schemas.openxmlformats.org/spreadsheetml/2006/main">
  <c r="I122" i="12" l="1"/>
  <c r="H122" i="12"/>
  <c r="G122" i="12"/>
  <c r="F122" i="12"/>
  <c r="E122" i="12"/>
  <c r="D122" i="12"/>
  <c r="A111" i="12"/>
  <c r="E107" i="12"/>
  <c r="D107" i="12"/>
  <c r="A97" i="12"/>
  <c r="D93" i="12"/>
  <c r="A83" i="12"/>
  <c r="D79" i="12"/>
  <c r="A64" i="12"/>
  <c r="D60" i="12"/>
  <c r="A48" i="12"/>
  <c r="F44" i="12"/>
  <c r="E44" i="12"/>
  <c r="D44" i="12"/>
  <c r="A34" i="12"/>
  <c r="E30" i="12"/>
  <c r="D30" i="12"/>
  <c r="A20" i="12"/>
  <c r="E16" i="12"/>
  <c r="D16" i="12"/>
  <c r="A6" i="12"/>
  <c r="F32" i="11"/>
  <c r="E32" i="11"/>
  <c r="D32" i="11"/>
  <c r="A21" i="11"/>
  <c r="H17" i="11"/>
  <c r="G17" i="11"/>
  <c r="F17" i="11"/>
  <c r="E17" i="11"/>
  <c r="D17" i="11"/>
  <c r="A6" i="11"/>
  <c r="F82" i="10"/>
  <c r="E82" i="10"/>
  <c r="D82" i="10"/>
  <c r="A72" i="10"/>
  <c r="F68" i="10"/>
  <c r="E68" i="10"/>
  <c r="D68" i="10"/>
  <c r="A58" i="10"/>
  <c r="E55" i="10"/>
  <c r="D55" i="10"/>
  <c r="A45" i="10"/>
  <c r="E42" i="10"/>
  <c r="D42" i="10"/>
  <c r="A32" i="10"/>
  <c r="E29" i="10"/>
  <c r="D29" i="10"/>
  <c r="A19" i="10"/>
  <c r="E16" i="10"/>
  <c r="D16" i="10"/>
  <c r="A6" i="10"/>
  <c r="D114" i="9"/>
  <c r="A103" i="9"/>
  <c r="E99" i="9"/>
  <c r="D99" i="9"/>
  <c r="A88" i="9"/>
  <c r="D84" i="9"/>
  <c r="A75" i="9"/>
  <c r="D72" i="9"/>
  <c r="A66" i="9"/>
  <c r="D63" i="9"/>
  <c r="A58" i="9"/>
  <c r="D55" i="9"/>
  <c r="A50" i="9"/>
  <c r="F47" i="9"/>
  <c r="E47" i="9"/>
  <c r="D47" i="9"/>
  <c r="A41" i="9"/>
  <c r="G38" i="9"/>
  <c r="F38" i="9"/>
  <c r="E38" i="9"/>
  <c r="D38" i="9"/>
  <c r="A30" i="9"/>
  <c r="G27" i="9"/>
  <c r="F27" i="9"/>
  <c r="E27" i="9"/>
  <c r="D27" i="9"/>
  <c r="A14" i="9"/>
  <c r="G10" i="9"/>
  <c r="F10" i="9"/>
  <c r="E10" i="9"/>
  <c r="D10" i="9"/>
  <c r="A6" i="9"/>
  <c r="F91" i="8"/>
  <c r="E91" i="8"/>
  <c r="D91" i="8"/>
  <c r="A80" i="8"/>
  <c r="F77" i="8"/>
  <c r="E77" i="8"/>
  <c r="A63" i="8"/>
  <c r="G59" i="8"/>
  <c r="F59" i="8"/>
  <c r="E59" i="8"/>
  <c r="D59" i="8"/>
  <c r="A48" i="8"/>
  <c r="E44" i="8"/>
  <c r="D44" i="8"/>
  <c r="A33" i="8"/>
  <c r="F30" i="8"/>
  <c r="E30" i="8"/>
  <c r="D30" i="8"/>
  <c r="A22" i="8"/>
  <c r="E17" i="8"/>
  <c r="D17" i="8"/>
  <c r="A6" i="8"/>
  <c r="E204" i="7"/>
  <c r="D204" i="7"/>
  <c r="A194" i="7"/>
  <c r="E190" i="7"/>
  <c r="D190" i="7"/>
  <c r="A180" i="7"/>
  <c r="D176" i="7"/>
  <c r="A166" i="7"/>
  <c r="D162" i="7"/>
  <c r="A156" i="7"/>
  <c r="E152" i="7"/>
  <c r="D152" i="7"/>
  <c r="A143" i="7"/>
  <c r="D140" i="7"/>
  <c r="A134" i="7"/>
  <c r="F130" i="7"/>
  <c r="E130" i="7"/>
  <c r="D130" i="7"/>
  <c r="A120" i="7"/>
  <c r="D117" i="7"/>
  <c r="A110" i="7"/>
  <c r="D107" i="7"/>
  <c r="A101" i="7"/>
  <c r="D97" i="7"/>
  <c r="A92" i="7"/>
  <c r="D88" i="7"/>
  <c r="A81" i="7"/>
  <c r="E77" i="7"/>
  <c r="D77" i="7"/>
  <c r="A66" i="7"/>
  <c r="E62" i="7"/>
  <c r="D62" i="7"/>
  <c r="A51" i="7"/>
  <c r="E47" i="7"/>
  <c r="D47" i="7"/>
  <c r="A36" i="7"/>
  <c r="E32" i="7"/>
  <c r="D32" i="7"/>
  <c r="A21" i="7"/>
  <c r="E17" i="7"/>
  <c r="D17" i="7"/>
  <c r="A6" i="7"/>
  <c r="E59" i="6"/>
  <c r="D59" i="6"/>
  <c r="A46" i="6"/>
  <c r="E42" i="6"/>
  <c r="D42" i="6"/>
  <c r="F42" i="6" s="1"/>
  <c r="F41" i="6"/>
  <c r="F40" i="6"/>
  <c r="F39" i="6"/>
  <c r="F38" i="6"/>
  <c r="F37" i="6"/>
  <c r="F36" i="6"/>
  <c r="F35" i="6"/>
  <c r="F34" i="6"/>
  <c r="A32" i="6"/>
  <c r="E29" i="6"/>
  <c r="D29" i="6"/>
  <c r="F29" i="6" s="1"/>
  <c r="F28" i="6"/>
  <c r="F27" i="6"/>
  <c r="F26" i="6"/>
  <c r="F25" i="6"/>
  <c r="F24" i="6"/>
  <c r="F23" i="6"/>
  <c r="F22" i="6"/>
  <c r="F21" i="6"/>
  <c r="A19" i="6"/>
  <c r="F16" i="6"/>
  <c r="E16" i="6"/>
  <c r="D15" i="6"/>
  <c r="D14" i="6"/>
  <c r="D13" i="6"/>
  <c r="D12" i="6"/>
  <c r="D11" i="6"/>
  <c r="D10" i="6"/>
  <c r="D9" i="6"/>
  <c r="D8" i="6"/>
  <c r="D16" i="6" s="1"/>
  <c r="A6" i="6"/>
  <c r="G136" i="5"/>
  <c r="F136" i="5"/>
  <c r="E136" i="5"/>
  <c r="D136" i="5"/>
  <c r="A127" i="5"/>
  <c r="G123" i="5"/>
  <c r="F123" i="5"/>
  <c r="E123" i="5"/>
  <c r="D123" i="5"/>
  <c r="A113" i="5"/>
  <c r="D106" i="5"/>
  <c r="D103" i="5"/>
  <c r="D109" i="5" s="1"/>
  <c r="A101" i="5"/>
  <c r="D97" i="5"/>
  <c r="A86" i="5"/>
  <c r="D82" i="5"/>
  <c r="A75" i="5"/>
  <c r="E72" i="5"/>
  <c r="A62" i="5"/>
  <c r="A48" i="5"/>
  <c r="A34" i="5"/>
  <c r="A20" i="5"/>
  <c r="A6" i="5"/>
  <c r="A24" i="4"/>
  <c r="E20" i="4"/>
  <c r="D20" i="4"/>
  <c r="A6" i="4"/>
  <c r="A34" i="3"/>
  <c r="A21" i="3"/>
  <c r="D16" i="3"/>
  <c r="E16" i="3" s="1"/>
  <c r="E14" i="3"/>
  <c r="E12" i="3"/>
  <c r="E10" i="3"/>
  <c r="E8" i="3"/>
  <c r="A6" i="3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A1" i="14"/>
  <c r="E9" i="3" l="1"/>
  <c r="E11" i="3"/>
  <c r="E13" i="3"/>
  <c r="E15" i="3"/>
</calcChain>
</file>

<file path=xl/sharedStrings.xml><?xml version="1.0" encoding="utf-8"?>
<sst xmlns="http://schemas.openxmlformats.org/spreadsheetml/2006/main" count="1497" uniqueCount="526">
  <si>
    <t>Target</t>
  </si>
  <si>
    <t>Penyelesaian</t>
  </si>
  <si>
    <t>Geografi</t>
  </si>
  <si>
    <t>Luas Wilayah Menurut Desa</t>
  </si>
  <si>
    <t>Jarak Kampung ke Ibukota Kecamatan dan Ibukota Kabupaten</t>
  </si>
  <si>
    <t>Letak Geografis Kampung</t>
  </si>
  <si>
    <t>Iklim</t>
  </si>
  <si>
    <t>Jumlah Curah Hujan dan Hari Hujan Menurut Bulan</t>
  </si>
  <si>
    <t>Ketinggian Kampung (Di Atas Oermukaan Air Laut) dan Sumber Air Minum</t>
  </si>
  <si>
    <t>Pemerintahan</t>
  </si>
  <si>
    <t>Status Pemerintahan dan Keberadaan Aparat Menurut Kampung</t>
  </si>
  <si>
    <t>Status Pemerintahan dan Kondisi Usia Aparat Menurut Kampung</t>
  </si>
  <si>
    <t>Status Pemerintahan dan Jenis Kelamin Aparat Menurut Kampung</t>
  </si>
  <si>
    <t>Status Pemerintahan dan Tingkat Pendidikan Aparat Menurut Kampung</t>
  </si>
  <si>
    <t>Status Pemerintahan dan Jumlah Rukun Tetangga Menurut Kampung</t>
  </si>
  <si>
    <t>Banyaknya PNS di Kantor Kecamatan Menurut Golongan</t>
  </si>
  <si>
    <t>Banyaknya PNS di Kantor Kecamatan Menurut Tingkat Pendidikan yang Ditamatkan</t>
  </si>
  <si>
    <t>Banyaknya PNS di Kantor Kecamatan Menurut Status Tenaga Kerja dan Jenis Kelamin</t>
  </si>
  <si>
    <t>Banyaknya Petugas dan Sarana Kamtibnas Menurut Kampung</t>
  </si>
  <si>
    <t>Banyaknya Dinas Vertikal, dan Dinas Otonom</t>
  </si>
  <si>
    <t>Penduduk</t>
  </si>
  <si>
    <t>Luas Wilayah, Jumlah Penduduk dan Kepadatan Penduduk Menurut Kampung</t>
  </si>
  <si>
    <t>Jumlah Penduduk Menurut Jenis Kelamin dan Kampung (Jiwa)</t>
  </si>
  <si>
    <t>Jumlah Penduduk Menurut Jesni Kelamin dan Seks Rasio</t>
  </si>
  <si>
    <t>Jumlah Penduduk Berdasarkan Suku</t>
  </si>
  <si>
    <t>Sosial</t>
  </si>
  <si>
    <t>Banyaknya Sekolah Taman Kanak-Kanak (TK) Menurut Jenis dan Kampung</t>
  </si>
  <si>
    <t>Banyaknya Sekolah Dasar (SD) dan Sederajat Menurut Jenis dan Kampung</t>
  </si>
  <si>
    <t>Banyaknya Sekolah LAnjutan Tingkat Pertama (SLTP) dan Sederajat Menurut Jenis dan Kampung</t>
  </si>
  <si>
    <t>Banyaknya Sekolah Menengah Umum (SMU) dan Sederajat Menurut Jenis dan Kampung</t>
  </si>
  <si>
    <t>Banyaknya Sekolah Menengah Kejuruan (SMK) dan Sederajat Menurut Jenis dan Kampung</t>
  </si>
  <si>
    <t>Banyaknya Sarana Ibadah Menurut Jenis</t>
  </si>
  <si>
    <t>Banyaknya Sarana Ibadah Agama Islam Menurut Jenis</t>
  </si>
  <si>
    <t>Banyaknya Status Pernikahan Menurut Jenis</t>
  </si>
  <si>
    <t>Banyaknya Fasilitas Kesehatan Menurut Jenis</t>
  </si>
  <si>
    <t>Jumlah Petugas Kesehatan Menurut Kampung</t>
  </si>
  <si>
    <t>Banyaknya Klinik KB, PUS, Akseptor Aktif dan Baru</t>
  </si>
  <si>
    <t>Pencapaian Peserta KB Aktif dan Baru Menurut Metode Kontrasepsi</t>
  </si>
  <si>
    <t>Banyaknya Sarana Keluarga Berencana</t>
  </si>
  <si>
    <t>Bahan Bakar yang Digunakan Masyarakat Menurut Kampung</t>
  </si>
  <si>
    <t>Tempat Buang Sampah dan Buang Air Besar Sebagian Besar Masyarakat Menurut Kampung</t>
  </si>
  <si>
    <t>Kondisi Fasilitas Listrik Masyarakat Menurut Kampung</t>
  </si>
  <si>
    <t>Pertanian</t>
  </si>
  <si>
    <t>Luas Panen, Hasil per Hektar dan Produksi Padi Sawah dan Padi Ladang</t>
  </si>
  <si>
    <t>Luas Areal dan Produksi Tanaman Perkebunan Menurut Komoditi</t>
  </si>
  <si>
    <t>Populasi dan Produksi Daging Ternak Menurut Jenisnya</t>
  </si>
  <si>
    <t>Populasi dan Produksi Daging Unggas Menurut Jenisnya</t>
  </si>
  <si>
    <t>Produksi Telur Menurut Jenis Unggas</t>
  </si>
  <si>
    <t>Banyaknya Sarana Penangkapan Ikan Milik Nelayan Menurut Jenisnya</t>
  </si>
  <si>
    <t>Luas Areal Penangkapan Ikan Menurut Jenisnya</t>
  </si>
  <si>
    <t>Jumlah Budidaya Ikan Menurut Jenisnya</t>
  </si>
  <si>
    <t>Budidaya Ikan Dalam Keramba Menurut KK dan Kampung</t>
  </si>
  <si>
    <t>Produksi Ikan Hasil Tangkapan dan Budidaya Menurut Jenisnya</t>
  </si>
  <si>
    <t>Perindustrian, Perdagangan, dan Akomodasi</t>
  </si>
  <si>
    <t>Keberadaan Pasar dan Pertokoan Menurut Kampung</t>
  </si>
  <si>
    <t>Banyaknya Pasar Tanpa Bangunan, Mini Market dan Restoran Menurut Kampung</t>
  </si>
  <si>
    <t>Keberadaan Lokalisasi dan Agen TKW Menurut Kampung</t>
  </si>
  <si>
    <t>Jumlah Bengkel, Tambal Ban dan Reparasi Elektronik</t>
  </si>
  <si>
    <t>Hotel, Jumlah Kamar dan Tarif</t>
  </si>
  <si>
    <t>Toko, Kios dan Rumah Makan</t>
  </si>
  <si>
    <t>Transportasi dan Konstruksi</t>
  </si>
  <si>
    <t>Kondisi Transportasi Jalan Menurut Kampung</t>
  </si>
  <si>
    <t>Kondisi Sarana Komunikasi Menurut Kampung</t>
  </si>
  <si>
    <t>Kondisi Sarana Komunikasi Menurut Kampung (Lanjutan)</t>
  </si>
  <si>
    <t xml:space="preserve">Kondisi Sarana Olahraga Menurut Kampung </t>
  </si>
  <si>
    <t>Kondisi Bangunan Tempat Tinggal Menurut Kampung</t>
  </si>
  <si>
    <t>Keuangan</t>
  </si>
  <si>
    <t>Banyaknya Koperasi Menurut Kegiatannya per Kampung</t>
  </si>
  <si>
    <t>Jumlah Wajib Pajak Bumi dan Bangunan (PBB)</t>
  </si>
  <si>
    <t>Kemiskinan</t>
  </si>
  <si>
    <t>Kondisi Masyarakat yang Tinggal di Bantaran Sungai Menurut Kampung</t>
  </si>
  <si>
    <t>Kondisi Pemukiman Kumuh Menurut Kampung</t>
  </si>
  <si>
    <t>Jumlah Penderita Gizi Buruk, Penerima Askeskin dan SKTM Menurut Kampung</t>
  </si>
  <si>
    <t>Banyak Penderita Menurut 10 Jenis Terbesar Penyakit (Orang)</t>
  </si>
  <si>
    <t>Banyaknya Penderita Menurut Jenis Penyakit yang Mengakibatkan Meninggal Dalam Wilayah Kecamatan</t>
  </si>
  <si>
    <t>Banyaknya Penerbitan Surat Tanah per Kampung</t>
  </si>
  <si>
    <t>Penduduk yang Bekerja dan Ketergantungan Menurut Kampung</t>
  </si>
  <si>
    <t>Jenis Budidaya Ikan Dalam Keramba Menurut Kampung</t>
  </si>
  <si>
    <t>MENU UTAMA DATA KECAMATAN</t>
  </si>
  <si>
    <t>No</t>
  </si>
  <si>
    <t>BAB</t>
  </si>
  <si>
    <t>Aksi</t>
  </si>
  <si>
    <t>GEOGRAFI</t>
  </si>
  <si>
    <t>INDUSTRI</t>
  </si>
  <si>
    <t>IKLIM</t>
  </si>
  <si>
    <t>PERTANIAN</t>
  </si>
  <si>
    <t>PEMERINTAHAN</t>
  </si>
  <si>
    <t>TRANSPORTASI</t>
  </si>
  <si>
    <t>PENDUDUK</t>
  </si>
  <si>
    <t>KEUANGAN</t>
  </si>
  <si>
    <t>SOSIAL</t>
  </si>
  <si>
    <t>KESEJAHTERAAN</t>
  </si>
  <si>
    <r>
      <rPr>
        <b/>
        <sz val="15"/>
        <color rgb="FF6FA8DC"/>
        <rFont val="Arial"/>
      </rPr>
      <t>BAB GEOGRAFI</t>
    </r>
    <r>
      <rPr>
        <b/>
        <sz val="15"/>
        <color rgb="FF000000"/>
        <rFont val="Arial"/>
      </rPr>
      <t>, DATA KECAMATAN MUARA LAWA TAHUN 2022</t>
    </r>
  </si>
  <si>
    <t>1. Tabel Luas Wilayah</t>
  </si>
  <si>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</si>
  <si>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</si>
  <si>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</si>
  <si>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</si>
  <si>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</si>
  <si>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</si>
  <si>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</si>
  <si>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</si>
  <si>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</si>
  <si>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</si>
  <si>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</si>
  <si>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</si>
  <si>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</si>
  <si>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</si>
  <si>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</si>
  <si>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</si>
  <si>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</si>
  <si>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1.1 JARAK KAMPUNG KE IBUKOTA KECAMATAN DAN IBUKOTA KABUPATEN</t>
  </si>
  <si>
    <t>JARAK (KM) /Distance</t>
  </si>
  <si>
    <t>Ibukota Kecamatan
  Capital of Sub District</t>
  </si>
  <si>
    <t>Ibukota Kabupaten
  Capital Of Regency</t>
  </si>
  <si>
    <t>19 KM</t>
  </si>
  <si>
    <t>71 KM</t>
  </si>
  <si>
    <t>4,6 KM</t>
  </si>
  <si>
    <t>64 KM</t>
  </si>
  <si>
    <t>4,1 KM</t>
  </si>
  <si>
    <t>57 KM</t>
  </si>
  <si>
    <t>4,4 KM</t>
  </si>
  <si>
    <t>55 KM</t>
  </si>
  <si>
    <t>13 KM</t>
  </si>
  <si>
    <t>53 KM</t>
  </si>
  <si>
    <t>7,1 KM</t>
  </si>
  <si>
    <t>62 KM</t>
  </si>
  <si>
    <t>12 KM</t>
  </si>
  <si>
    <t>52 KM</t>
  </si>
  <si>
    <t>50 KM</t>
  </si>
  <si>
    <t>1.1 LETAK GEOGRAFIS KAMPUNG 2022</t>
  </si>
  <si>
    <t>LETAK KAMPUNG
  Village Location</t>
  </si>
  <si>
    <t>LETAK GEOGRAFIS
  Geographic Location</t>
  </si>
  <si>
    <t>Contoh : Diluar kawasan hutan</t>
  </si>
  <si>
    <t>Contoh : DAS</t>
  </si>
  <si>
    <t>Ditepi kawasan hutan hamparan 02</t>
  </si>
  <si>
    <t>Daerah Aliran Sungai</t>
  </si>
  <si>
    <t>Ditepi kawasan hutan hamparan 03</t>
  </si>
  <si>
    <t>Diluar kawasan hutan hamparan 04</t>
  </si>
  <si>
    <t>Diluar kawasan hutan 05</t>
  </si>
  <si>
    <t>Diluar kawasan hutan hamparan 06</t>
  </si>
  <si>
    <t>Diluar kawasan hutan hamparan 07</t>
  </si>
  <si>
    <t>Diluar kawasan hutan hamparan 08</t>
  </si>
  <si>
    <t>Ditepi kawasan hutan hamparan</t>
  </si>
  <si>
    <r>
      <rPr>
        <b/>
        <sz val="15"/>
        <color rgb="FF6FA8DC"/>
        <rFont val="Arial"/>
      </rPr>
      <t>BAB IKLIM</t>
    </r>
    <r>
      <rPr>
        <b/>
        <sz val="15"/>
        <color rgb="FF000000"/>
        <rFont val="Arial"/>
      </rPr>
      <t>, DATA KECAMATAN MUARA LAWA TAHUN 2022</t>
    </r>
  </si>
  <si>
    <t>2.1. JUMLAH CURAH HUJAN DAN HARI HUJAN MENURUT BULAN</t>
  </si>
  <si>
    <t>BULAN
Month</t>
  </si>
  <si>
    <t>CURAH HUJAN
  Rainfall
  (MM)</t>
  </si>
  <si>
    <t>HARI HUJAN
  Rainy Days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</si>
  <si>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</si>
  <si>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</si>
  <si>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</si>
  <si>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</si>
  <si>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</si>
  <si>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</si>
  <si>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</si>
  <si>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</si>
  <si>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</si>
  <si>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</si>
  <si>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</si>
  <si>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</si>
  <si>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</t>
  </si>
  <si>
    <t>2.2. KETINGGIAN KAMPUNG (Diatas Permukaan Air Laut) DAN SUMBER AIR MINUM</t>
  </si>
  <si>
    <t>KAMPUNG
Village</t>
  </si>
  <si>
    <t>KETINGGIAN DPL (m)
  Village Level (Above Sea Level)</t>
  </si>
  <si>
    <t>SUMBER AIR MINUM
  Source Of Drinking Water</t>
  </si>
  <si>
    <t>Air isi ulang</t>
  </si>
  <si>
    <t>PDAM</t>
  </si>
  <si>
    <r>
      <rPr>
        <b/>
        <sz val="15"/>
        <color rgb="FF6FA8DC"/>
        <rFont val="Arial"/>
      </rPr>
      <t>BAB PEMERINTAHAN</t>
    </r>
    <r>
      <rPr>
        <b/>
        <sz val="15"/>
        <color rgb="FF000000"/>
        <rFont val="Arial"/>
      </rPr>
      <t>, DATA KECAMATAN MUARA LAWA TAHUN 2022</t>
    </r>
  </si>
  <si>
    <t>3.1. STATUS PEMERINTAHAN DAN KEBERADAAN APARAT MENURUT DESA</t>
  </si>
  <si>
    <t>STATUS
  Status</t>
  </si>
  <si>
    <t>KEBERADAAN APARAT</t>
  </si>
  <si>
    <t>Petinggi 
 Head Village</t>
  </si>
  <si>
    <t>Sekretaris
  Secretary</t>
  </si>
  <si>
    <t>BPK
  BPK</t>
  </si>
  <si>
    <t>LPMK
  LPMK</t>
  </si>
  <si>
    <t>(5)</t>
  </si>
  <si>
    <t>(6)</t>
  </si>
  <si>
    <t>(7)</t>
  </si>
  <si>
    <t>Kampung</t>
  </si>
  <si>
    <t>ada</t>
  </si>
  <si>
    <t>3.2. STATUS PEMERINTAHAN DAN KONDISI USIA APARAT MENURUT DESA</t>
  </si>
  <si>
    <t>KONDISI USIA APARAT</t>
  </si>
  <si>
    <t>LPMD
  LPMD</t>
  </si>
  <si>
    <t>3.3. STATUS PEMERINTAHAN DAN JENIS KELAMIN APARAT MENURUT DESA</t>
  </si>
  <si>
    <t>JENIS KELAMIN APARAT</t>
  </si>
  <si>
    <t>Laki-laki</t>
  </si>
  <si>
    <t>Laki-Laki</t>
  </si>
  <si>
    <t>Perempuan</t>
  </si>
  <si>
    <t>Perempun</t>
  </si>
  <si>
    <t>3.4. STATUS PEMERINTAHAN DAN TINGKAT PENDIDIKAN APARAT MENURUT DESA</t>
  </si>
  <si>
    <t>TINGKAT PENDIDIKAN APARAT</t>
  </si>
  <si>
    <t>SMA</t>
  </si>
  <si>
    <t>S1</t>
  </si>
  <si>
    <t>S2</t>
  </si>
  <si>
    <t>3.5. STATUS PEMERINTAHAN DAN JUMLAH RUKUN TETANGGA MENURUT DESA</t>
  </si>
  <si>
    <t>KAMPUNG
  Village</t>
  </si>
  <si>
    <t>RUKUN TETANGGA (RT)</t>
  </si>
  <si>
    <t>JUMLAH / Total</t>
  </si>
  <si>
    <t>3.6. BANYAKNYA PNS DI KANTOR KECAMATAN MENURUT GOLONGAN</t>
  </si>
  <si>
    <t>BANYAKNYA
  Number</t>
  </si>
  <si>
    <t>GOLONGAN I</t>
  </si>
  <si>
    <t>GOLONGAN II</t>
  </si>
  <si>
    <t>GOLONGAN III</t>
  </si>
  <si>
    <t>GOLONGAN IV</t>
  </si>
  <si>
    <t>3.7. BANYAKNYA PNS DI KANTOR KECAMATAN MENURUT TINGKAT PENDIDIKAN YANG DITAMATKAN</t>
  </si>
  <si>
    <t>TINGKAT PENDIDIKAN
  Education Level</t>
  </si>
  <si>
    <t>SD</t>
  </si>
  <si>
    <t>SMP</t>
  </si>
  <si>
    <t>SMU/SMA</t>
  </si>
  <si>
    <t>D I</t>
  </si>
  <si>
    <t>D II</t>
  </si>
  <si>
    <t>D III</t>
  </si>
  <si>
    <t>S3</t>
  </si>
  <si>
    <t>3.8. BANYAKNYA PNS DI KANTOR KECAMATAN MENURUT STATUS TENAGA KERJA DAN JENIS KELAMIN</t>
  </si>
  <si>
    <t>01. PNS</t>
  </si>
  <si>
    <t>02. HONORER</t>
  </si>
  <si>
    <t>3.9. BANYAKNYA PETUGAS DAN SARANA KAMTIBMAS MENURUT DESA</t>
  </si>
  <si>
    <t>POS 
  HANSIP</t>
  </si>
  <si>
    <t>POS 
  POLISI</t>
  </si>
  <si>
    <t>ANGGOTA HANSIP</t>
  </si>
  <si>
    <t>BABINSA</t>
  </si>
  <si>
    <t>3.10. BANYAKNYA DINAS VERTIKAL, DAN DINAS OTONOM</t>
  </si>
  <si>
    <t>INSTANSI
Services</t>
  </si>
  <si>
    <t>JUMLAH 
 PEGAWAI
  Number of
  Employee</t>
  </si>
  <si>
    <t>PNS/ PERSONIL
  Personnel</t>
  </si>
  <si>
    <t>TTK/PTT
  TTK/PTT</t>
  </si>
  <si>
    <t>HONOR LOKAL
  Local Honor</t>
  </si>
  <si>
    <t>KORAMIL</t>
  </si>
  <si>
    <t>KAPOLSEK</t>
  </si>
  <si>
    <t>KUA</t>
  </si>
  <si>
    <t>KANTOR CAMAT</t>
  </si>
  <si>
    <t>PUSKESMAS</t>
  </si>
  <si>
    <t>PUSTU</t>
  </si>
  <si>
    <t>BPP</t>
  </si>
  <si>
    <r>
      <rPr>
        <b/>
        <sz val="15"/>
        <color rgb="FF6FA8DC"/>
        <rFont val="Arial"/>
      </rPr>
      <t>BAB PENDUDUK</t>
    </r>
    <r>
      <rPr>
        <b/>
        <sz val="15"/>
        <color rgb="FF000000"/>
        <rFont val="Arial"/>
      </rPr>
      <t>, DATA KECAMATAN MUARA LAWA TAHUN 2022</t>
    </r>
  </si>
  <si>
    <t>4.1. LUAS WILAYAH, JUMLAH PENDUDUK DAN KEPADATAN PENDUDUK MENURUT DESA</t>
  </si>
  <si>
    <t>LUAS WILAYAH
  Area
  (Km2)</t>
  </si>
  <si>
    <t>JUMLAH PENDUDUK
  Population
  (Jiwa)</t>
  </si>
  <si>
    <t>KEPADATAN PENDUDUK
  Density</t>
  </si>
  <si>
    <t>LAKI-LAKI
  Male</t>
  </si>
  <si>
    <t>PEREMPUAN
  Female</t>
  </si>
  <si>
    <t>JUMLAH
  Total</t>
  </si>
  <si>
    <t>4.4. JUMLAH PENDUDUK MENURUT JENIS KELAMIN DAN SEKS RASIO</t>
  </si>
  <si>
    <t>SEKS RASIO
  Sex Ratio</t>
  </si>
  <si>
    <t>2.2 Jumlah Penduduk Berdasarkan Suku</t>
  </si>
  <si>
    <t>Desa/Kelurahan</t>
  </si>
  <si>
    <t>Jumlah</t>
  </si>
  <si>
    <t>Dayak Tunjung</t>
  </si>
  <si>
    <t>Dayak Benuaq</t>
  </si>
  <si>
    <t>Kutai</t>
  </si>
  <si>
    <t>Jawa</t>
  </si>
  <si>
    <t>Dayak Bahau</t>
  </si>
  <si>
    <t>Banjar</t>
  </si>
  <si>
    <t>Bugis</t>
  </si>
  <si>
    <t>Dayak Kenyah</t>
  </si>
  <si>
    <t>Dayak Bentian</t>
  </si>
  <si>
    <t>Dayak Bekumpai</t>
  </si>
  <si>
    <r>
      <rPr>
        <b/>
        <sz val="15"/>
        <color rgb="FF6FA8DC"/>
        <rFont val="Arial"/>
      </rPr>
      <t>BAB SOSIAL</t>
    </r>
    <r>
      <rPr>
        <b/>
        <sz val="15"/>
        <color rgb="FF000000"/>
        <rFont val="Arial"/>
      </rPr>
      <t>, DATA KECAMATAN MUARA LAWA TAHUN 2022</t>
    </r>
  </si>
  <si>
    <t>5.1. BANYAKNYA SEKOLAH TAMAN KANAK-KANAK (TK) MENURUT JENIS DAN KAMPUNG</t>
  </si>
  <si>
    <t>TAMAN KANAK-KANAK
  Kindergarten</t>
  </si>
  <si>
    <t>NEGERI
  State</t>
  </si>
  <si>
    <t>SWASTA</t>
  </si>
  <si>
    <t>5.2. BANYAKNYA SEKOLAH DASAR (SD) DAN SEDERAJAT MENURUT JENIS DAN KAMPUNG</t>
  </si>
  <si>
    <t>SD/SEDERAJAT
  Elementary School</t>
  </si>
  <si>
    <t>5.3. BANYAKNYA SEKOLAH LANJUTAN TINGKAT PERTAMA (SLTP) DAN SEDERAJAT MENURUT JENIS DAN KAMPUNG</t>
  </si>
  <si>
    <t>SLTP/SEDERAJAT
  Junior High School</t>
  </si>
  <si>
    <t>NEGERI
  Village</t>
  </si>
  <si>
    <t>5.4. BANYAKNYA SEKOLAH MENENGAH UMUM (SMU) DAN SEDERAJAT MENURUT JENIS DAN KAMPUNG</t>
  </si>
  <si>
    <t>SMU/SEDERAJAT
  High School</t>
  </si>
  <si>
    <t>SMK/SEDERAJAT
  High School</t>
  </si>
  <si>
    <t>5.6. BANYAKNYA SARANA IBADAH MENURUT JENIS</t>
  </si>
  <si>
    <t>Masjid</t>
  </si>
  <si>
    <t>Gereja Katolik</t>
  </si>
  <si>
    <t>Gereja Protestan</t>
  </si>
  <si>
    <t>Pura</t>
  </si>
  <si>
    <t>Vihara</t>
  </si>
  <si>
    <t>5.7. BANYAKNYA SARANA IBADAH AGAMA ISLAM MENURUT JENIS</t>
  </si>
  <si>
    <t>Langgar</t>
  </si>
  <si>
    <t>Mushola</t>
  </si>
  <si>
    <t>5.8. BANYAKNYA STATUS PERNIKAHAN MENURUT JENIS</t>
  </si>
  <si>
    <t>Nikah</t>
  </si>
  <si>
    <t>Talak</t>
  </si>
  <si>
    <t>Cerai</t>
  </si>
  <si>
    <t>Rujuk</t>
  </si>
  <si>
    <t>5.9. BANYAKNYA FASILITAS KESEHATAN MENURUT JENIS</t>
  </si>
  <si>
    <t>Fasilitas Kesehatan
  Health Facilities</t>
  </si>
  <si>
    <t>Jumlah
  Numbers</t>
  </si>
  <si>
    <t>Rumah Sakit</t>
  </si>
  <si>
    <t>Puskesmas</t>
  </si>
  <si>
    <t>Puskesmas Pembantu</t>
  </si>
  <si>
    <t>Balai Pengobatan</t>
  </si>
  <si>
    <t>Dokter Praktek</t>
  </si>
  <si>
    <t>5.10. JUMLAH PETUGAS KESEHATAN MENURUT DESA</t>
  </si>
  <si>
    <t>DOKTER
  Doctor</t>
  </si>
  <si>
    <t>BIDAN
  Midwife</t>
  </si>
  <si>
    <t>MANTRI KESEHATAN
  Registered Nurse</t>
  </si>
  <si>
    <t>5.11. BANYAKNYA KLINIK KB, PUS, AKSEPTOR AKTIF DAN BARU</t>
  </si>
  <si>
    <t>JENIS
  Type</t>
  </si>
  <si>
    <t>KLINIK KB</t>
  </si>
  <si>
    <t>PUS</t>
  </si>
  <si>
    <t>AKSEPTOR AKTIF</t>
  </si>
  <si>
    <t>AKSEPTOR BARU</t>
  </si>
  <si>
    <t>5.12. PENCAPAIAN PESERTA KB AKTIF DAN BARU MENURUT METODE KONTRASEPSI</t>
  </si>
  <si>
    <t>ALAT KONTRASEPSI
  Type</t>
  </si>
  <si>
    <t>AKTIF
  Active</t>
  </si>
  <si>
    <t>Baru
  New</t>
  </si>
  <si>
    <t>IUD</t>
  </si>
  <si>
    <t>MOP</t>
  </si>
  <si>
    <t>MOW</t>
  </si>
  <si>
    <t>IMPL</t>
  </si>
  <si>
    <t>STK</t>
  </si>
  <si>
    <t>PIL</t>
  </si>
  <si>
    <t>KDM</t>
  </si>
  <si>
    <t>5.13. BANYAKNYA SARANA KELUARGA BERENCANA</t>
  </si>
  <si>
    <t>PPKBD</t>
  </si>
  <si>
    <t>POSYANDU</t>
  </si>
  <si>
    <t>PPLKB / PLKB</t>
  </si>
  <si>
    <t>DOKTER</t>
  </si>
  <si>
    <t>5.14. BAHAN BAKAR MASYARAKAT MENURUT DESA</t>
  </si>
  <si>
    <t>BAHAN BAKAR
  Fuel</t>
  </si>
  <si>
    <t>5.15. TEMPAT BUANG SAMPAH DAN BUANG AIR BESAR SEBAGIAN BESAR MASYARAKAT MENURUT DESA</t>
  </si>
  <si>
    <t>TEMPAT BUANG SAMPAH
  Plase Waste</t>
  </si>
  <si>
    <t>TEMPAT BUANG AIR BESAR
  Place Waste Water</t>
  </si>
  <si>
    <t>5.16. KONDISI FASILITAS LISTRIK MASYARAKAT MENURUT DESA</t>
  </si>
  <si>
    <t>Listrik PLN
  PLN’s Electricity</t>
  </si>
  <si>
    <t>Listrik Non PLN
  Non PLN’S Electricity</t>
  </si>
  <si>
    <r>
      <rPr>
        <b/>
        <sz val="15"/>
        <color rgb="FF6FA8DC"/>
        <rFont val="Arial"/>
      </rPr>
      <t>BAB INDUSTRI</t>
    </r>
    <r>
      <rPr>
        <b/>
        <sz val="15"/>
        <color rgb="FF000000"/>
        <rFont val="Arial"/>
      </rPr>
      <t>, DATA KECAMATAN MUARA LAWA TAHUN 2022</t>
    </r>
  </si>
  <si>
    <t>Keberadaan</t>
  </si>
  <si>
    <t>Pasar</t>
  </si>
  <si>
    <t>Pertokoan</t>
  </si>
  <si>
    <t>Pasar Tanpa Bangunan</t>
  </si>
  <si>
    <t>Mini Market</t>
  </si>
  <si>
    <t>Restoran</t>
  </si>
  <si>
    <t>Lokalisasi</t>
  </si>
  <si>
    <t>Agen TKW</t>
  </si>
  <si>
    <t>Tidak ada</t>
  </si>
  <si>
    <t>3.1 Jumlah Bengkel, Tambal Ban dan Reparasi Elektronik</t>
  </si>
  <si>
    <t>Bengkel</t>
  </si>
  <si>
    <t>Tambal Ban</t>
  </si>
  <si>
    <t>Reparasi Elektronik</t>
  </si>
  <si>
    <t>Mobil</t>
  </si>
  <si>
    <t>Sepeda Motor</t>
  </si>
  <si>
    <t>3.2 Hotel, Jumlah Kamar dan Tarif</t>
  </si>
  <si>
    <t>Nama Hotel</t>
  </si>
  <si>
    <t>Alamat</t>
  </si>
  <si>
    <t>Tarif</t>
  </si>
  <si>
    <t>Kamar</t>
  </si>
  <si>
    <t>Tempat Tidur</t>
  </si>
  <si>
    <t>Rendah</t>
  </si>
  <si>
    <t>Tinggi</t>
  </si>
  <si>
    <t>3.3 Toko, Kios dan Rumah Makan</t>
  </si>
  <si>
    <t>Banyaknya</t>
  </si>
  <si>
    <t>Warung Makan</t>
  </si>
  <si>
    <t>Toko</t>
  </si>
  <si>
    <t>Kios</t>
  </si>
  <si>
    <r>
      <rPr>
        <b/>
        <sz val="15"/>
        <color rgb="FF6FA8DC"/>
        <rFont val="Arial"/>
      </rPr>
      <t>BAB PERTANIAN</t>
    </r>
    <r>
      <rPr>
        <b/>
        <sz val="15"/>
        <color rgb="FF000000"/>
        <rFont val="Arial"/>
      </rPr>
      <t>, DATA KECAMATAN MUARA LAWA TAHUN 2022</t>
    </r>
  </si>
  <si>
    <t>6.1. LUAS PANEN, HASIL PER HEKTAR DAN PRODUKSI PADI SAWAH DAN PADI LADANG</t>
  </si>
  <si>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</si>
  <si>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</si>
  <si>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</si>
  <si>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</si>
  <si>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</si>
  <si>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Padi Sawah</t>
  </si>
  <si>
    <t>Padi Ladang</t>
  </si>
  <si>
    <t>6.2. LUAS AREAL DAN PRODUKSI TANAMAN PERKEBUNAN MENURUT KOMODITI</t>
  </si>
  <si>
    <t>LUAS AREAL (Ha) – Planted Area</t>
  </si>
  <si>
    <t>Total</t>
  </si>
  <si>
    <t>TBM</t>
  </si>
  <si>
    <t>TM</t>
  </si>
  <si>
    <t>TT/TR</t>
  </si>
  <si>
    <t>Karet</t>
  </si>
  <si>
    <t>Lada</t>
  </si>
  <si>
    <t>Kopi</t>
  </si>
  <si>
    <t>Cengkeh</t>
  </si>
  <si>
    <t>Kelapa</t>
  </si>
  <si>
    <t>Kakao</t>
  </si>
  <si>
    <t>Kapuk</t>
  </si>
  <si>
    <t>Kemiri</t>
  </si>
  <si>
    <t>Aren</t>
  </si>
  <si>
    <t>Jahe</t>
  </si>
  <si>
    <t>6.3. POPULASI DAN PRODUKSI DAGING TERNAK MENURUT JENISNYA</t>
  </si>
  <si>
    <t>JENIS TERNAK
  Type Of Livestock</t>
  </si>
  <si>
    <t>POPULASI
  Population</t>
  </si>
  <si>
    <t>PRODUKSI
  Population
  (Kg)</t>
  </si>
  <si>
    <t>Jantan
  Male</t>
  </si>
  <si>
    <t>Betina
  Female</t>
  </si>
  <si>
    <t>Total
  Total</t>
  </si>
  <si>
    <t>Sapi</t>
  </si>
  <si>
    <t>Kerbau</t>
  </si>
  <si>
    <t>Kambing</t>
  </si>
  <si>
    <t>Domba</t>
  </si>
  <si>
    <t>Babi</t>
  </si>
  <si>
    <t>6.4. POPULASI DAN PRODUKSI DAGING UNGGAS MENURUT JENISNYA</t>
  </si>
  <si>
    <t>Jenis Unggas
  Type of Poultry</t>
  </si>
  <si>
    <t>Populasi
  Population 
  (Ekor)</t>
  </si>
  <si>
    <t>Produksi
  Production
  (Kg)</t>
  </si>
  <si>
    <t>Ket
  desc</t>
  </si>
  <si>
    <t>Ayam Buras</t>
  </si>
  <si>
    <t>Ayam Potong</t>
  </si>
  <si>
    <t>Ayam Petelur</t>
  </si>
  <si>
    <t>Itik</t>
  </si>
  <si>
    <t>6.5. PRODUKSI TELUR MENURUT JENIS UNGGAS</t>
  </si>
  <si>
    <t>6.6. BANYAKNYA SARANA PENANGKAPAN IKAN MILIK NELAYAN MENURUT JENISNYA</t>
  </si>
  <si>
    <t>Jenis Moda
  Type of Mode Arrest of Fish</t>
  </si>
  <si>
    <t>Banyaknya
  Jumlah
  (Unit)</t>
  </si>
  <si>
    <t>Perahu Tanpa Motor</t>
  </si>
  <si>
    <t>Motor Tempel</t>
  </si>
  <si>
    <t>Kapal Motor</t>
  </si>
  <si>
    <t>6.7. LUAS AREAL PENANGKAPAN IKAN MENURUT JENISNYA</t>
  </si>
  <si>
    <t>Jenis Areal
  Type of Broad Area</t>
  </si>
  <si>
    <t>Sungai</t>
  </si>
  <si>
    <t>Danau</t>
  </si>
  <si>
    <t>Rawa</t>
  </si>
  <si>
    <t>Waduk</t>
  </si>
  <si>
    <t>6.8. JUMLAH BUDIDAYA IKAN MENURUT JENISNYA</t>
  </si>
  <si>
    <t>BANYAKNYA
  Number
  (Ribu)</t>
  </si>
  <si>
    <t>Jelawat</t>
  </si>
  <si>
    <t>Patin</t>
  </si>
  <si>
    <t>Toman</t>
  </si>
  <si>
    <t>Ikan Mas</t>
  </si>
  <si>
    <t>Gabus</t>
  </si>
  <si>
    <t>Lele</t>
  </si>
  <si>
    <t>Bawal</t>
  </si>
  <si>
    <t>6.9. BUDIDAYA IKAN DALAM KERAMBA MENURUT KK DAN KAMPUNG</t>
  </si>
  <si>
    <t>Kampung
  Village</t>
  </si>
  <si>
    <t>Jumlah / Total</t>
  </si>
  <si>
    <t>KK / KK</t>
  </si>
  <si>
    <t>Keramba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</si>
  <si>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</si>
  <si>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</si>
  <si>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</si>
  <si>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</si>
  <si>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</si>
  <si>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</si>
  <si>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</si>
  <si>
    <r>
      <rPr>
        <b/>
        <sz val="15"/>
        <color rgb="FF6FA8DC"/>
        <rFont val="Arial"/>
      </rPr>
      <t>BAB TRANSPORTASI</t>
    </r>
    <r>
      <rPr>
        <b/>
        <sz val="15"/>
        <color rgb="FF000000"/>
        <rFont val="Arial"/>
      </rPr>
      <t>, DATA KECAMATAN MUARA LAWA TAHUN 2022</t>
    </r>
  </si>
  <si>
    <t>8.1. KONDISI TRANSPORTASI JALAN MENURUT DESA</t>
  </si>
  <si>
    <t>SARANA TRANSPORTASI
  Means Of Transportation</t>
  </si>
  <si>
    <t>KONDISI JALAN
  Road Conditions</t>
  </si>
  <si>
    <t>8.2. KONDISI SARANA KOMUNIKASI MENURUT DESA</t>
  </si>
  <si>
    <t>Pelanggan Telkom
  Subscribers Telkom</t>
  </si>
  <si>
    <t>Signal Hand Phone
  Mobile Signal</t>
  </si>
  <si>
    <t>KONDISI SARANA KOMUNIKASI MENURUT DESA (LANJUTAN)</t>
  </si>
  <si>
    <t>Wartel 
  The Existence of Wartel</t>
  </si>
  <si>
    <t>Keberadaan War net
  The Existence of Warnet</t>
  </si>
  <si>
    <t>Kantor Pos
  Post Office</t>
  </si>
  <si>
    <t>Pos Keliling
  Mobile Post</t>
  </si>
  <si>
    <t>8.3. KONDISI SARANA OLAH RAGA MENURUT DESA</t>
  </si>
  <si>
    <t>Lapangan
  Sepak Bola 
  Football Field</t>
  </si>
  <si>
    <t>Lapangan Voli 
  Volleyball Field</t>
  </si>
  <si>
    <t>Lapangan Bulutangkis 
  Badminton Field</t>
  </si>
  <si>
    <t>8.4. KONDISI BANGUNAN TEMPAT TINGGAL MENURUT DESA</t>
  </si>
  <si>
    <t>Bangunan Permanen Permanent Building</t>
  </si>
  <si>
    <t>Bangunan Semi Permanen
  Semi Permanent Building</t>
  </si>
  <si>
    <t>Bangunan Non Permanen
  Building Non Permanent</t>
  </si>
  <si>
    <r>
      <rPr>
        <b/>
        <sz val="15"/>
        <color rgb="FF6FA8DC"/>
        <rFont val="Arial"/>
      </rPr>
      <t>BAB KEUANGAN</t>
    </r>
    <r>
      <rPr>
        <b/>
        <sz val="15"/>
        <color rgb="FF000000"/>
        <rFont val="Arial"/>
      </rPr>
      <t>, DATA KECAMATAN MUARA LAWA TAHUN 2022</t>
    </r>
  </si>
  <si>
    <t>9.1. BANYAKNYA KOPERASI MENURUT KEGIATANNYA PER KAMPUNG</t>
  </si>
  <si>
    <t>KOPERASI
  Cooperation</t>
  </si>
  <si>
    <t>KUD</t>
  </si>
  <si>
    <t>KSP</t>
  </si>
  <si>
    <t>KSU</t>
  </si>
  <si>
    <t>UBK</t>
  </si>
  <si>
    <t>PNS</t>
  </si>
  <si>
    <t>9.2. JUMLAH WAJIB PAJAK BUMI DAN BANGUNAN (PBB)</t>
  </si>
  <si>
    <t>FISIK</t>
  </si>
  <si>
    <t>NILAI WAJIB PAJAK (RP)</t>
  </si>
  <si>
    <t>TANAH
  Earth</t>
  </si>
  <si>
    <t>BANGUNAN
  Buildings</t>
  </si>
  <si>
    <t>15000-200.000</t>
  </si>
  <si>
    <t>15000-2.000.000</t>
  </si>
  <si>
    <t>15000-603.670</t>
  </si>
  <si>
    <r>
      <rPr>
        <b/>
        <sz val="15"/>
        <color rgb="FF6FA8DC"/>
        <rFont val="Arial"/>
      </rPr>
      <t>BAB KESEJAHTERAAN</t>
    </r>
    <r>
      <rPr>
        <b/>
        <sz val="15"/>
        <color rgb="FF000000"/>
        <rFont val="Arial"/>
      </rPr>
      <t>, DATA KECAMATAN MUARA LAWA TAHUN 2022</t>
    </r>
  </si>
  <si>
    <t>\</t>
  </si>
  <si>
    <t>10.1. KONDISI MASYARAKAT YANG TINGGAL DI BANTARAN SUNGAI MENURUT DESA</t>
  </si>
  <si>
    <t>Keluarga yang Tinggal
  Family Of Living</t>
  </si>
  <si>
    <t>Banyaknya Rumah
  Number Of Houses</t>
  </si>
  <si>
    <t>10.2. KONDISI PEMUKIMAN KUMUH MENURUT DESA</t>
  </si>
  <si>
    <t>10.3. JUMLAH PENDERITA GIZI BURUK, PENERIMA ASKESKIN DAN SKTM MENURUT DESA</t>
  </si>
  <si>
    <t>Gizi Buruk
  Malnutrition</t>
  </si>
  <si>
    <t>ASKESKIN
  ASKESKIN</t>
  </si>
  <si>
    <t>SKTM
  SKTM</t>
  </si>
  <si>
    <t xml:space="preserve"> </t>
  </si>
  <si>
    <t>10.4. BANYAK PENDERITA MENURUT 10 JENIS TERBESAR PENYAKIT (ORANG)</t>
  </si>
  <si>
    <t>JenisPenyakit
  Disease</t>
  </si>
  <si>
    <t>Jumlah
  Total</t>
  </si>
  <si>
    <t>ISPA</t>
  </si>
  <si>
    <t>Hipertensi</t>
  </si>
  <si>
    <t>Diabetes Melitus</t>
  </si>
  <si>
    <t>Myalgia</t>
  </si>
  <si>
    <t>Gastritis</t>
  </si>
  <si>
    <t>Follos up tindakan</t>
  </si>
  <si>
    <t>LBP</t>
  </si>
  <si>
    <t>Pharingitis</t>
  </si>
  <si>
    <t>Tonsilitis</t>
  </si>
  <si>
    <t>Pulpitis</t>
  </si>
  <si>
    <t>10.5. BANYAKNYA PENDERITA MENURUT JENIS PENYAKIT YANG MENGAKIBATKAN MENINGGAL DALAM WILAYAH KECAMATAN</t>
  </si>
  <si>
    <t>Stroke</t>
  </si>
  <si>
    <t>Stroke + CHF</t>
  </si>
  <si>
    <t>Kanker</t>
  </si>
  <si>
    <t>Asma</t>
  </si>
  <si>
    <t>Hepertensi</t>
  </si>
  <si>
    <t>Jantung</t>
  </si>
  <si>
    <t>TB</t>
  </si>
  <si>
    <t>Pertigo</t>
  </si>
  <si>
    <t>DM</t>
  </si>
  <si>
    <t>Lahir Mati</t>
  </si>
  <si>
    <t>DBD</t>
  </si>
  <si>
    <t>KD</t>
  </si>
  <si>
    <t>Asfiksia</t>
  </si>
  <si>
    <t>10.6. BANYAKNYA PENERBITAN SURAT KETERANGAN TIDAK MAMPU PERKAMPUNG</t>
  </si>
  <si>
    <t>Jumlah yang diterbitkan
  Number of Published Documents</t>
  </si>
  <si>
    <t>10.7. PENDUDUK YANG BEKERJA DAN KETERGANTUNGAN MENURUT DESA</t>
  </si>
  <si>
    <t>PENDUDUK YANG BEKERJA
  (jiwa)
  Employed Villager</t>
  </si>
  <si>
    <t>PENDUDUK YANG
  KETERGANTUNGAN
  (jiwa)
  Dependence Village</t>
  </si>
  <si>
    <t>DISABILITAS</t>
  </si>
  <si>
    <t>10.8. JENIS BUDIDAYA IKAN DALAM KERAMBA MENURUT DESA</t>
  </si>
  <si>
    <t>JUMLAH KERAMBA</t>
  </si>
  <si>
    <t>JENIS IKAN</t>
  </si>
  <si>
    <t>JELWAT</t>
  </si>
  <si>
    <t>TOMAN</t>
  </si>
  <si>
    <t>BAUNG</t>
  </si>
  <si>
    <t>MAS</t>
  </si>
  <si>
    <t>NILA</t>
  </si>
  <si>
    <t>(8)</t>
  </si>
  <si>
    <t>BANYAKNYA SEKOLAH MENENGAH KEJURUAN (SMK) DAN SEDERAJAT MENURUT JENIS DAN KAMPUNG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</si>
</sst>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34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3"/>
      <color rgb="FFFFFFFF"/>
      <name val="Arial"/>
      <scheme val="minor"/>
    </font>
    <font>
      <sz val="10"/>
      <name val="Arial"/>
    </font>
    <font>
      <b/>
      <sz val="12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b/>
      <sz val="15"/>
      <color rgb="FF000000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i/>
      <sz val="10"/>
      <color rgb="FF000000"/>
      <name val="Arial"/>
    </font>
    <font>
      <sz val="7"/>
      <color rgb="FF000000"/>
      <name val="Tahoma"/>
    </font>
    <font>
      <sz val="9"/>
      <color rgb="FF000000"/>
      <name val="Arial"/>
    </font>
    <font>
      <sz val="8"/>
      <color theme="1"/>
      <name val="Arial"/>
      <scheme val="minor"/>
    </font>
    <font>
      <b/>
      <sz val="11"/>
      <color rgb="FF000000"/>
      <name val="Arial"/>
    </font>
    <font>
      <sz val="11"/>
      <color theme="1"/>
      <name val="Calibri"/>
    </font>
    <font>
      <sz val="11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&quot;Ȫrial Narrow\&quot;&quot;"/>
    </font>
    <font>
      <sz val="9"/>
      <color theme="1"/>
      <name val="Arial"/>
    </font>
    <font>
      <sz val="8"/>
      <color theme="1"/>
      <name val="Arial"/>
    </font>
    <font>
      <b/>
      <sz val="9"/>
      <color rgb="FF000000"/>
      <name val="Arial"/>
    </font>
    <font>
      <b/>
      <sz val="15"/>
      <color rgb="FF6FA8DC"/>
      <name val="Arial"/>
    </font>
  </fonts>
  <fills count="7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3D85C6"/>
        <bgColor rgb="FF3D85C6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/>
    <xf numFmtId="0" fontId="10" fillId="0" borderId="9" xfId="0" applyFont="1" applyBorder="1" applyAlignment="1"/>
    <xf numFmtId="0" fontId="10" fillId="0" borderId="9" xfId="0" applyFont="1" applyBorder="1" applyAlignment="1"/>
    <xf numFmtId="0" fontId="13" fillId="4" borderId="0" xfId="0" applyFont="1" applyFill="1" applyAlignment="1">
      <alignment horizontal="center" vertical="center"/>
    </xf>
    <xf numFmtId="0" fontId="13" fillId="4" borderId="12" xfId="0" applyFont="1" applyFill="1" applyBorder="1" applyAlignment="1">
      <alignment horizontal="center" vertical="top"/>
    </xf>
    <xf numFmtId="0" fontId="13" fillId="4" borderId="1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top"/>
    </xf>
    <xf numFmtId="0" fontId="14" fillId="4" borderId="13" xfId="0" quotePrefix="1" applyFont="1" applyFill="1" applyBorder="1" applyAlignment="1">
      <alignment horizontal="center" vertical="top"/>
    </xf>
    <xf numFmtId="0" fontId="10" fillId="4" borderId="0" xfId="0" applyFont="1" applyFill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/>
    <xf numFmtId="0" fontId="14" fillId="0" borderId="15" xfId="0" applyFont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/>
    <xf numFmtId="0" fontId="13" fillId="4" borderId="0" xfId="0" applyFont="1" applyFill="1" applyAlignment="1">
      <alignment horizontal="center" vertical="top"/>
    </xf>
    <xf numFmtId="0" fontId="13" fillId="4" borderId="1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top"/>
    </xf>
    <xf numFmtId="0" fontId="15" fillId="4" borderId="13" xfId="0" applyFont="1" applyFill="1" applyBorder="1" applyAlignment="1">
      <alignment horizontal="center" vertical="top"/>
    </xf>
    <xf numFmtId="0" fontId="14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4" borderId="13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vertical="top" wrapText="1"/>
    </xf>
    <xf numFmtId="0" fontId="10" fillId="4" borderId="13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3" fillId="4" borderId="18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4" fillId="4" borderId="18" xfId="0" quotePrefix="1" applyFont="1" applyFill="1" applyBorder="1" applyAlignment="1">
      <alignment horizontal="center" vertical="top"/>
    </xf>
    <xf numFmtId="0" fontId="14" fillId="5" borderId="13" xfId="0" quotePrefix="1" applyFont="1" applyFill="1" applyBorder="1" applyAlignment="1">
      <alignment horizontal="center" vertical="top"/>
    </xf>
    <xf numFmtId="0" fontId="18" fillId="0" borderId="0" xfId="0" applyFont="1"/>
    <xf numFmtId="0" fontId="10" fillId="4" borderId="0" xfId="0" applyFont="1" applyFill="1" applyAlignment="1">
      <alignment horizontal="center" vertical="top"/>
    </xf>
    <xf numFmtId="0" fontId="10" fillId="4" borderId="16" xfId="0" applyFont="1" applyFill="1" applyBorder="1" applyAlignment="1">
      <alignment horizontal="center" vertical="top"/>
    </xf>
    <xf numFmtId="0" fontId="10" fillId="4" borderId="15" xfId="0" applyFont="1" applyFill="1" applyBorder="1" applyAlignment="1">
      <alignment vertical="top"/>
    </xf>
    <xf numFmtId="0" fontId="10" fillId="0" borderId="15" xfId="0" applyFont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vertical="top"/>
    </xf>
    <xf numFmtId="0" fontId="10" fillId="0" borderId="18" xfId="0" applyFont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0" borderId="0" xfId="0" applyFont="1" applyAlignment="1"/>
    <xf numFmtId="0" fontId="13" fillId="5" borderId="13" xfId="0" applyFont="1" applyFill="1" applyBorder="1" applyAlignment="1">
      <alignment horizontal="center" vertical="center" wrapText="1"/>
    </xf>
    <xf numFmtId="0" fontId="14" fillId="5" borderId="18" xfId="0" quotePrefix="1" applyFont="1" applyFill="1" applyBorder="1" applyAlignment="1">
      <alignment horizontal="center" vertical="top"/>
    </xf>
    <xf numFmtId="0" fontId="13" fillId="4" borderId="18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6" borderId="0" xfId="0" applyFont="1" applyFill="1" applyAlignment="1">
      <alignment horizontal="left"/>
    </xf>
    <xf numFmtId="0" fontId="13" fillId="4" borderId="0" xfId="0" applyFont="1" applyFill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0" fillId="4" borderId="16" xfId="0" applyFont="1" applyFill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0" fillId="4" borderId="17" xfId="0" applyFont="1" applyFill="1" applyBorder="1" applyAlignment="1">
      <alignment vertical="top"/>
    </xf>
    <xf numFmtId="0" fontId="1" fillId="0" borderId="17" xfId="0" applyFont="1" applyBorder="1" applyAlignment="1">
      <alignment horizontal="center" vertical="top"/>
    </xf>
    <xf numFmtId="0" fontId="13" fillId="4" borderId="13" xfId="0" applyFont="1" applyFill="1" applyBorder="1" applyAlignment="1">
      <alignment horizontal="center" vertical="top"/>
    </xf>
    <xf numFmtId="0" fontId="13" fillId="5" borderId="13" xfId="0" applyFont="1" applyFill="1" applyBorder="1" applyAlignment="1">
      <alignment horizontal="center" vertical="top"/>
    </xf>
    <xf numFmtId="0" fontId="10" fillId="4" borderId="16" xfId="0" applyFont="1" applyFill="1" applyBorder="1" applyAlignment="1"/>
    <xf numFmtId="0" fontId="1" fillId="0" borderId="16" xfId="0" applyFont="1" applyBorder="1" applyAlignment="1">
      <alignment horizontal="center" vertical="top"/>
    </xf>
    <xf numFmtId="0" fontId="10" fillId="4" borderId="17" xfId="0" applyFont="1" applyFill="1" applyBorder="1" applyAlignment="1"/>
    <xf numFmtId="0" fontId="1" fillId="0" borderId="17" xfId="0" applyFont="1" applyBorder="1" applyAlignment="1">
      <alignment horizontal="center" vertical="top"/>
    </xf>
    <xf numFmtId="0" fontId="13" fillId="4" borderId="0" xfId="0" applyFont="1" applyFill="1" applyAlignment="1">
      <alignment horizontal="left"/>
    </xf>
    <xf numFmtId="0" fontId="13" fillId="4" borderId="19" xfId="0" applyFont="1" applyFill="1" applyBorder="1" applyAlignment="1">
      <alignment horizontal="left"/>
    </xf>
    <xf numFmtId="0" fontId="13" fillId="4" borderId="12" xfId="0" applyFont="1" applyFill="1" applyBorder="1" applyAlignment="1"/>
    <xf numFmtId="0" fontId="13" fillId="4" borderId="15" xfId="0" applyFont="1" applyFill="1" applyBorder="1" applyAlignment="1">
      <alignment horizontal="center" vertical="top"/>
    </xf>
    <xf numFmtId="0" fontId="2" fillId="4" borderId="0" xfId="0" applyFont="1" applyFill="1"/>
    <xf numFmtId="0" fontId="2" fillId="4" borderId="21" xfId="0" applyFont="1" applyFill="1" applyBorder="1"/>
    <xf numFmtId="0" fontId="10" fillId="4" borderId="15" xfId="0" applyFont="1" applyFill="1" applyBorder="1" applyAlignment="1"/>
    <xf numFmtId="0" fontId="1" fillId="0" borderId="16" xfId="0" applyFont="1" applyBorder="1" applyAlignment="1">
      <alignment horizontal="center" vertical="top"/>
    </xf>
    <xf numFmtId="0" fontId="13" fillId="4" borderId="0" xfId="0" applyFont="1" applyFill="1" applyAlignment="1"/>
    <xf numFmtId="0" fontId="13" fillId="4" borderId="16" xfId="0" applyFont="1" applyFill="1" applyBorder="1" applyAlignment="1"/>
    <xf numFmtId="0" fontId="2" fillId="4" borderId="15" xfId="0" applyFont="1" applyFill="1" applyBorder="1"/>
    <xf numFmtId="0" fontId="2" fillId="4" borderId="20" xfId="0" applyFont="1" applyFill="1" applyBorder="1"/>
    <xf numFmtId="0" fontId="10" fillId="4" borderId="18" xfId="0" applyFont="1" applyFill="1" applyBorder="1" applyAlignment="1"/>
    <xf numFmtId="0" fontId="1" fillId="0" borderId="17" xfId="0" applyFont="1" applyBorder="1" applyAlignment="1">
      <alignment horizontal="center" vertical="top"/>
    </xf>
    <xf numFmtId="0" fontId="19" fillId="4" borderId="0" xfId="0" applyFont="1" applyFill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/>
    </xf>
    <xf numFmtId="0" fontId="21" fillId="4" borderId="18" xfId="0" applyFont="1" applyFill="1" applyBorder="1" applyAlignment="1">
      <alignment horizontal="center" vertical="top"/>
    </xf>
    <xf numFmtId="0" fontId="21" fillId="0" borderId="0" xfId="0" applyFont="1" applyAlignment="1"/>
    <xf numFmtId="0" fontId="21" fillId="0" borderId="9" xfId="0" applyFont="1" applyBorder="1" applyAlignment="1"/>
    <xf numFmtId="0" fontId="22" fillId="0" borderId="9" xfId="0" applyFont="1" applyBorder="1" applyAlignment="1"/>
    <xf numFmtId="0" fontId="2" fillId="4" borderId="21" xfId="0" applyFont="1" applyFill="1" applyBorder="1" applyAlignment="1">
      <alignment horizontal="center"/>
    </xf>
    <xf numFmtId="0" fontId="21" fillId="4" borderId="16" xfId="0" applyFont="1" applyFill="1" applyBorder="1" applyAlignment="1">
      <alignment vertical="top"/>
    </xf>
    <xf numFmtId="0" fontId="20" fillId="0" borderId="19" xfId="0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/>
    </xf>
    <xf numFmtId="0" fontId="21" fillId="4" borderId="17" xfId="0" applyFont="1" applyFill="1" applyBorder="1" applyAlignment="1">
      <alignment vertical="top"/>
    </xf>
    <xf numFmtId="0" fontId="20" fillId="0" borderId="20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2" fillId="0" borderId="0" xfId="0" applyFont="1" applyAlignment="1"/>
    <xf numFmtId="0" fontId="10" fillId="4" borderId="15" xfId="0" applyFont="1" applyFill="1" applyBorder="1" applyAlignment="1"/>
    <xf numFmtId="0" fontId="19" fillId="4" borderId="11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21" fillId="0" borderId="0" xfId="0" applyFont="1" applyAlignment="1"/>
    <xf numFmtId="0" fontId="2" fillId="0" borderId="0" xfId="0" applyFont="1"/>
    <xf numFmtId="0" fontId="23" fillId="4" borderId="13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4" fillId="4" borderId="18" xfId="0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4" fillId="4" borderId="0" xfId="0" applyFont="1" applyFill="1" applyAlignment="1">
      <alignment horizontal="left"/>
    </xf>
    <xf numFmtId="0" fontId="21" fillId="0" borderId="17" xfId="0" applyFont="1" applyBorder="1" applyAlignment="1">
      <alignment horizontal="center"/>
    </xf>
    <xf numFmtId="0" fontId="24" fillId="4" borderId="11" xfId="0" applyFont="1" applyFill="1" applyBorder="1" applyAlignment="1">
      <alignment horizontal="left"/>
    </xf>
    <xf numFmtId="0" fontId="24" fillId="4" borderId="18" xfId="0" applyFont="1" applyFill="1" applyBorder="1" applyAlignment="1">
      <alignment horizontal="center"/>
    </xf>
    <xf numFmtId="0" fontId="22" fillId="0" borderId="0" xfId="0" applyFont="1" applyAlignment="1"/>
    <xf numFmtId="0" fontId="22" fillId="0" borderId="9" xfId="0" applyFont="1" applyBorder="1" applyAlignment="1"/>
    <xf numFmtId="0" fontId="19" fillId="4" borderId="0" xfId="0" applyFont="1" applyFill="1" applyAlignment="1">
      <alignment horizontal="center" vertical="center"/>
    </xf>
    <xf numFmtId="0" fontId="23" fillId="4" borderId="13" xfId="0" applyFont="1" applyFill="1" applyBorder="1" applyAlignment="1">
      <alignment horizontal="center" vertical="top"/>
    </xf>
    <xf numFmtId="0" fontId="14" fillId="4" borderId="13" xfId="0" applyFont="1" applyFill="1" applyBorder="1" applyAlignment="1">
      <alignment horizontal="center" vertical="top"/>
    </xf>
    <xf numFmtId="0" fontId="23" fillId="4" borderId="0" xfId="0" applyFont="1" applyFill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top"/>
    </xf>
    <xf numFmtId="0" fontId="25" fillId="4" borderId="11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4" borderId="18" xfId="0" applyFont="1" applyFill="1" applyBorder="1" applyAlignment="1">
      <alignment horizontal="center" vertical="top"/>
    </xf>
    <xf numFmtId="0" fontId="14" fillId="4" borderId="13" xfId="0" applyFont="1" applyFill="1" applyBorder="1" applyAlignment="1">
      <alignment horizontal="center" vertical="top"/>
    </xf>
    <xf numFmtId="0" fontId="23" fillId="4" borderId="18" xfId="0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4" borderId="11" xfId="0" applyFont="1" applyFill="1" applyBorder="1" applyAlignment="1">
      <alignment horizontal="center" vertical="top"/>
    </xf>
    <xf numFmtId="0" fontId="26" fillId="4" borderId="0" xfId="0" applyFont="1" applyFill="1" applyAlignment="1">
      <alignment horizontal="center" vertical="center" wrapText="1"/>
    </xf>
    <xf numFmtId="0" fontId="23" fillId="4" borderId="13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/>
    </xf>
    <xf numFmtId="0" fontId="24" fillId="4" borderId="16" xfId="0" applyFont="1" applyFill="1" applyBorder="1" applyAlignment="1">
      <alignment horizontal="left"/>
    </xf>
    <xf numFmtId="0" fontId="24" fillId="4" borderId="17" xfId="0" applyFont="1" applyFill="1" applyBorder="1" applyAlignment="1">
      <alignment horizontal="left"/>
    </xf>
    <xf numFmtId="0" fontId="25" fillId="4" borderId="18" xfId="0" applyFont="1" applyFill="1" applyBorder="1" applyAlignment="1">
      <alignment horizontal="center" vertical="top"/>
    </xf>
    <xf numFmtId="0" fontId="23" fillId="5" borderId="13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/>
    </xf>
    <xf numFmtId="0" fontId="23" fillId="4" borderId="0" xfId="0" applyFont="1" applyFill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4" fillId="4" borderId="16" xfId="0" applyFont="1" applyFill="1" applyBorder="1" applyAlignment="1">
      <alignment horizontal="left"/>
    </xf>
    <xf numFmtId="0" fontId="14" fillId="4" borderId="16" xfId="0" applyFont="1" applyFill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/>
    </xf>
    <xf numFmtId="0" fontId="27" fillId="4" borderId="13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 vertical="top"/>
    </xf>
    <xf numFmtId="0" fontId="28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7" xfId="0" applyFont="1" applyFill="1" applyBorder="1" applyAlignment="1">
      <alignment horizontal="center"/>
    </xf>
    <xf numFmtId="0" fontId="21" fillId="4" borderId="18" xfId="0" applyFont="1" applyFill="1" applyBorder="1" applyAlignment="1"/>
    <xf numFmtId="0" fontId="21" fillId="4" borderId="13" xfId="0" applyFont="1" applyFill="1" applyBorder="1" applyAlignment="1"/>
    <xf numFmtId="0" fontId="23" fillId="4" borderId="18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top"/>
    </xf>
    <xf numFmtId="164" fontId="17" fillId="0" borderId="18" xfId="0" applyNumberFormat="1" applyFont="1" applyBorder="1" applyAlignment="1">
      <alignment horizontal="center" vertical="top"/>
    </xf>
    <xf numFmtId="0" fontId="30" fillId="0" borderId="17" xfId="0" applyFont="1" applyBorder="1" applyAlignment="1">
      <alignment horizontal="center" vertical="top"/>
    </xf>
    <xf numFmtId="164" fontId="27" fillId="4" borderId="13" xfId="0" applyNumberFormat="1" applyFont="1" applyFill="1" applyBorder="1" applyAlignment="1">
      <alignment horizontal="center"/>
    </xf>
    <xf numFmtId="0" fontId="24" fillId="4" borderId="16" xfId="0" applyFont="1" applyFill="1" applyBorder="1" applyAlignment="1"/>
    <xf numFmtId="0" fontId="24" fillId="4" borderId="17" xfId="0" applyFont="1" applyFill="1" applyBorder="1" applyAlignment="1"/>
    <xf numFmtId="0" fontId="24" fillId="0" borderId="0" xfId="0" applyFont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4" borderId="16" xfId="0" applyFont="1" applyFill="1" applyBorder="1" applyAlignment="1">
      <alignment horizontal="left" vertical="top"/>
    </xf>
    <xf numFmtId="0" fontId="24" fillId="4" borderId="17" xfId="0" applyFont="1" applyFill="1" applyBorder="1" applyAlignment="1">
      <alignment horizontal="left" vertical="top"/>
    </xf>
    <xf numFmtId="0" fontId="24" fillId="4" borderId="16" xfId="0" applyFont="1" applyFill="1" applyBorder="1" applyAlignment="1">
      <alignment vertical="top"/>
    </xf>
    <xf numFmtId="0" fontId="24" fillId="4" borderId="17" xfId="0" applyFont="1" applyFill="1" applyBorder="1" applyAlignment="1">
      <alignment vertical="top"/>
    </xf>
    <xf numFmtId="0" fontId="24" fillId="4" borderId="0" xfId="0" applyFont="1" applyFill="1" applyAlignment="1">
      <alignment vertical="top"/>
    </xf>
    <xf numFmtId="0" fontId="10" fillId="4" borderId="0" xfId="0" applyFont="1" applyFill="1" applyAlignment="1"/>
    <xf numFmtId="0" fontId="26" fillId="4" borderId="1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top"/>
    </xf>
    <xf numFmtId="0" fontId="30" fillId="0" borderId="16" xfId="0" applyFont="1" applyBorder="1" applyAlignment="1">
      <alignment horizontal="center" vertical="top"/>
    </xf>
    <xf numFmtId="0" fontId="30" fillId="0" borderId="15" xfId="0" applyFont="1" applyBorder="1" applyAlignment="1">
      <alignment horizontal="center" vertical="top"/>
    </xf>
    <xf numFmtId="0" fontId="30" fillId="0" borderId="18" xfId="0" applyFont="1" applyBorder="1" applyAlignment="1">
      <alignment horizontal="center" vertical="top"/>
    </xf>
    <xf numFmtId="0" fontId="31" fillId="0" borderId="12" xfId="0" applyFont="1" applyBorder="1" applyAlignment="1">
      <alignment horizontal="center" vertical="top"/>
    </xf>
    <xf numFmtId="0" fontId="31" fillId="0" borderId="14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31" fillId="0" borderId="15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top"/>
    </xf>
    <xf numFmtId="0" fontId="31" fillId="0" borderId="16" xfId="0" applyFont="1" applyBorder="1" applyAlignment="1">
      <alignment horizontal="center" vertical="top"/>
    </xf>
    <xf numFmtId="0" fontId="23" fillId="4" borderId="9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top"/>
    </xf>
    <xf numFmtId="0" fontId="17" fillId="6" borderId="21" xfId="0" applyFont="1" applyFill="1" applyBorder="1" applyAlignment="1">
      <alignment horizontal="center" vertical="top"/>
    </xf>
    <xf numFmtId="0" fontId="17" fillId="6" borderId="16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center" vertical="top"/>
    </xf>
    <xf numFmtId="0" fontId="32" fillId="4" borderId="13" xfId="0" applyFont="1" applyFill="1" applyBorder="1" applyAlignment="1">
      <alignment horizontal="center" vertical="top"/>
    </xf>
    <xf numFmtId="0" fontId="26" fillId="4" borderId="0" xfId="0" applyFont="1" applyFill="1" applyAlignment="1">
      <alignment horizontal="center" vertical="top" wrapText="1"/>
    </xf>
    <xf numFmtId="0" fontId="23" fillId="4" borderId="18" xfId="0" applyFont="1" applyFill="1" applyBorder="1" applyAlignment="1">
      <alignment horizontal="center" vertical="top" wrapText="1"/>
    </xf>
    <xf numFmtId="0" fontId="23" fillId="4" borderId="0" xfId="0" applyFont="1" applyFill="1" applyAlignment="1">
      <alignment horizontal="center" vertical="top"/>
    </xf>
    <xf numFmtId="0" fontId="24" fillId="4" borderId="21" xfId="0" applyFont="1" applyFill="1" applyBorder="1" applyAlignment="1">
      <alignment vertical="top"/>
    </xf>
    <xf numFmtId="0" fontId="17" fillId="0" borderId="16" xfId="0" applyFont="1" applyBorder="1" applyAlignment="1">
      <alignment horizontal="center" vertical="top"/>
    </xf>
    <xf numFmtId="0" fontId="24" fillId="4" borderId="20" xfId="0" applyFont="1" applyFill="1" applyBorder="1" applyAlignment="1">
      <alignment vertical="top"/>
    </xf>
    <xf numFmtId="0" fontId="24" fillId="6" borderId="16" xfId="0" applyFont="1" applyFill="1" applyBorder="1" applyAlignment="1">
      <alignment vertical="top"/>
    </xf>
    <xf numFmtId="0" fontId="24" fillId="6" borderId="17" xfId="0" applyFont="1" applyFill="1" applyBorder="1" applyAlignment="1">
      <alignment vertical="top"/>
    </xf>
    <xf numFmtId="0" fontId="17" fillId="4" borderId="18" xfId="0" applyFont="1" applyFill="1" applyBorder="1" applyAlignment="1">
      <alignment horizontal="center" vertical="top"/>
    </xf>
    <xf numFmtId="0" fontId="32" fillId="4" borderId="1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10" fillId="3" borderId="0" xfId="0" applyFont="1" applyFill="1" applyAlignment="1"/>
    <xf numFmtId="0" fontId="0" fillId="0" borderId="0" xfId="0" applyFont="1" applyAlignment="1"/>
    <xf numFmtId="0" fontId="2" fillId="3" borderId="0" xfId="0" applyFont="1" applyFill="1"/>
    <xf numFmtId="0" fontId="11" fillId="0" borderId="0" xfId="0" applyFont="1" applyAlignment="1">
      <alignment vertical="center"/>
    </xf>
    <xf numFmtId="0" fontId="10" fillId="0" borderId="9" xfId="0" applyFont="1" applyBorder="1" applyAlignment="1"/>
    <xf numFmtId="0" fontId="4" fillId="0" borderId="9" xfId="0" applyFont="1" applyBorder="1"/>
    <xf numFmtId="0" fontId="13" fillId="4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2" fillId="0" borderId="15" xfId="0" applyFont="1" applyBorder="1"/>
    <xf numFmtId="0" fontId="4" fillId="0" borderId="15" xfId="0" applyFont="1" applyBorder="1"/>
    <xf numFmtId="0" fontId="4" fillId="0" borderId="18" xfId="0" applyFont="1" applyBorder="1"/>
    <xf numFmtId="0" fontId="10" fillId="0" borderId="15" xfId="0" applyFont="1" applyBorder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10" fillId="0" borderId="15" xfId="0" applyFont="1" applyBorder="1" applyAlignment="1">
      <alignment horizontal="center" vertical="top"/>
    </xf>
    <xf numFmtId="0" fontId="14" fillId="4" borderId="10" xfId="0" quotePrefix="1" applyFont="1" applyFill="1" applyBorder="1" applyAlignment="1">
      <alignment horizontal="center" vertical="top"/>
    </xf>
    <xf numFmtId="0" fontId="13" fillId="4" borderId="10" xfId="0" applyFont="1" applyFill="1" applyBorder="1" applyAlignment="1">
      <alignment horizontal="center" vertical="top"/>
    </xf>
    <xf numFmtId="0" fontId="13" fillId="4" borderId="19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20" xfId="0" applyFont="1" applyBorder="1"/>
    <xf numFmtId="0" fontId="13" fillId="4" borderId="1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top"/>
    </xf>
    <xf numFmtId="0" fontId="13" fillId="4" borderId="20" xfId="0" applyFont="1" applyFill="1" applyBorder="1" applyAlignment="1">
      <alignment horizontal="center" vertical="center"/>
    </xf>
    <xf numFmtId="0" fontId="14" fillId="4" borderId="20" xfId="0" quotePrefix="1" applyFont="1" applyFill="1" applyBorder="1" applyAlignment="1">
      <alignment horizontal="center" vertical="top"/>
    </xf>
    <xf numFmtId="0" fontId="10" fillId="6" borderId="15" xfId="0" applyFont="1" applyFill="1" applyBorder="1" applyAlignment="1">
      <alignment horizontal="center" vertical="top"/>
    </xf>
    <xf numFmtId="0" fontId="19" fillId="4" borderId="10" xfId="0" applyFont="1" applyFill="1" applyBorder="1" applyAlignment="1">
      <alignment horizontal="center" vertical="top"/>
    </xf>
    <xf numFmtId="0" fontId="19" fillId="4" borderId="10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4" borderId="15" xfId="0" applyFont="1" applyFill="1" applyBorder="1" applyAlignment="1">
      <alignment horizontal="center" vertical="center"/>
    </xf>
    <xf numFmtId="0" fontId="4" fillId="0" borderId="22" xfId="0" applyFont="1" applyBorder="1"/>
    <xf numFmtId="0" fontId="13" fillId="5" borderId="19" xfId="0" applyFont="1" applyFill="1" applyBorder="1" applyAlignment="1">
      <alignment horizontal="center" vertical="center"/>
    </xf>
    <xf numFmtId="0" fontId="14" fillId="5" borderId="9" xfId="0" quotePrefix="1" applyFont="1" applyFill="1" applyBorder="1" applyAlignment="1">
      <alignment horizontal="center" vertical="top"/>
    </xf>
    <xf numFmtId="0" fontId="10" fillId="0" borderId="19" xfId="0" applyFont="1" applyBorder="1" applyAlignment="1">
      <alignment horizontal="center"/>
    </xf>
    <xf numFmtId="0" fontId="4" fillId="0" borderId="21" xfId="0" applyFont="1" applyBorder="1"/>
    <xf numFmtId="0" fontId="10" fillId="0" borderId="19" xfId="0" applyFont="1" applyBorder="1" applyAlignment="1"/>
    <xf numFmtId="0" fontId="13" fillId="4" borderId="2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4" fillId="0" borderId="16" xfId="0" applyFont="1" applyBorder="1"/>
    <xf numFmtId="0" fontId="13" fillId="4" borderId="19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top"/>
    </xf>
    <xf numFmtId="0" fontId="14" fillId="6" borderId="12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21" fillId="0" borderId="15" xfId="0" applyFont="1" applyBorder="1" applyAlignment="1"/>
    <xf numFmtId="0" fontId="23" fillId="4" borderId="12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top"/>
    </xf>
    <xf numFmtId="0" fontId="23" fillId="5" borderId="12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top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4" borderId="22" xfId="0" applyFont="1" applyFill="1" applyBorder="1" applyAlignment="1">
      <alignment horizontal="center" vertical="top"/>
    </xf>
    <xf numFmtId="0" fontId="14" fillId="4" borderId="9" xfId="0" quotePrefix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D69"/>
  <sheetViews>
    <sheetView topLeftCell="A16" workbookViewId="0"/>
  </sheetViews>
  <sheetFormatPr defaultColWidth="12.6328125" defaultRowHeight="15.75" customHeight="1"/>
  <cols>
    <col min="2" max="2" width="55.7265625" customWidth="1"/>
  </cols>
  <sheetData>
    <row r="2" spans="1:4" ht="15.75" customHeight="1">
      <c r="A2" s="1"/>
      <c r="B2" s="1"/>
      <c r="C2" s="1" t="s">
        <v>0</v>
      </c>
      <c r="D2" s="1" t="s">
        <v>1</v>
      </c>
    </row>
    <row r="3" spans="1:4" ht="15.75" customHeight="1">
      <c r="A3" s="1" t="s">
        <v>2</v>
      </c>
      <c r="B3" s="1" t="s">
        <v>3</v>
      </c>
      <c r="C3" s="2">
        <f>Geografi!A7</f>
        <v>8</v>
      </c>
      <c r="D3" s="2">
        <f>Geografi!A6</f>
        <v>8</v>
      </c>
    </row>
    <row r="4" spans="1:4" ht="15.75" customHeight="1">
      <c r="A4" s="1"/>
      <c r="B4" s="1" t="s">
        <v>4</v>
      </c>
      <c r="C4" s="2">
        <f>Geografi!A22</f>
        <v>16</v>
      </c>
      <c r="D4" s="2">
        <f>Geografi!A21</f>
        <v>16</v>
      </c>
    </row>
    <row r="5" spans="1:4" ht="15.75" customHeight="1">
      <c r="A5" s="1"/>
      <c r="B5" s="1" t="s">
        <v>5</v>
      </c>
      <c r="C5" s="2">
        <f>Geografi!A35</f>
        <v>16</v>
      </c>
      <c r="D5" s="2">
        <f>Geografi!A34</f>
        <v>16</v>
      </c>
    </row>
    <row r="6" spans="1:4" ht="15.75" customHeight="1">
      <c r="A6" s="1" t="s">
        <v>6</v>
      </c>
      <c r="B6" s="1" t="s">
        <v>7</v>
      </c>
      <c r="C6" s="2">
        <f>Iklim!A7</f>
        <v>24</v>
      </c>
      <c r="D6" s="2">
        <f>Iklim!A6</f>
        <v>24</v>
      </c>
    </row>
    <row r="7" spans="1:4" ht="15.75" customHeight="1">
      <c r="A7" s="1"/>
      <c r="B7" s="1" t="s">
        <v>8</v>
      </c>
      <c r="C7" s="2">
        <f>Iklim!A25</f>
        <v>16</v>
      </c>
      <c r="D7" s="2">
        <f>Iklim!A24</f>
        <v>16</v>
      </c>
    </row>
    <row r="8" spans="1:4" ht="15.75" customHeight="1">
      <c r="A8" s="1" t="s">
        <v>9</v>
      </c>
      <c r="B8" s="1" t="s">
        <v>10</v>
      </c>
      <c r="C8" s="2">
        <f>Pemerintahan!A7</f>
        <v>40</v>
      </c>
      <c r="D8" s="2">
        <f>Pemerintahan!A6</f>
        <v>40</v>
      </c>
    </row>
    <row r="9" spans="1:4" ht="15.75" customHeight="1">
      <c r="A9" s="1"/>
      <c r="B9" s="1" t="s">
        <v>11</v>
      </c>
      <c r="C9" s="2">
        <f>Pemerintahan!A21</f>
        <v>40</v>
      </c>
      <c r="D9" s="2">
        <f>Pemerintahan!A20</f>
        <v>40</v>
      </c>
    </row>
    <row r="10" spans="1:4" ht="15.75" customHeight="1">
      <c r="A10" s="1"/>
      <c r="B10" s="1" t="s">
        <v>12</v>
      </c>
      <c r="C10" s="2">
        <f>Pemerintahan!A35</f>
        <v>40</v>
      </c>
      <c r="D10" s="2">
        <f>Pemerintahan!A34</f>
        <v>40</v>
      </c>
    </row>
    <row r="11" spans="1:4" ht="15.75" customHeight="1">
      <c r="A11" s="1"/>
      <c r="B11" s="1" t="s">
        <v>13</v>
      </c>
      <c r="C11" s="2">
        <f>Pemerintahan!A49</f>
        <v>40</v>
      </c>
      <c r="D11" s="2">
        <f>Pemerintahan!A48</f>
        <v>40</v>
      </c>
    </row>
    <row r="12" spans="1:4" ht="15.75" customHeight="1">
      <c r="A12" s="1"/>
      <c r="B12" s="1" t="s">
        <v>14</v>
      </c>
      <c r="C12" s="2">
        <f>Pemerintahan!A63</f>
        <v>16</v>
      </c>
      <c r="D12" s="2">
        <f>Pemerintahan!A62</f>
        <v>16</v>
      </c>
    </row>
    <row r="13" spans="1:4" ht="15.75" customHeight="1">
      <c r="A13" s="1"/>
      <c r="B13" s="1" t="s">
        <v>15</v>
      </c>
      <c r="C13" s="2">
        <f>Pemerintahan!A76</f>
        <v>4</v>
      </c>
      <c r="D13" s="2">
        <f>Pemerintahan!A75</f>
        <v>4</v>
      </c>
    </row>
    <row r="14" spans="1:4" ht="15.75" customHeight="1">
      <c r="A14" s="1"/>
      <c r="B14" s="1" t="s">
        <v>16</v>
      </c>
      <c r="C14" s="3">
        <f>Pemerintahan!A87</f>
        <v>9</v>
      </c>
      <c r="D14" s="2">
        <f>Pemerintahan!A86</f>
        <v>9</v>
      </c>
    </row>
    <row r="15" spans="1:4" ht="15.75" customHeight="1">
      <c r="A15" s="1"/>
      <c r="B15" s="1" t="s">
        <v>17</v>
      </c>
      <c r="C15" s="2">
        <f>Pemerintahan!A102</f>
        <v>4</v>
      </c>
      <c r="D15" s="2">
        <f>Pemerintahan!A101</f>
        <v>4</v>
      </c>
    </row>
    <row r="16" spans="1:4" ht="15.75" customHeight="1">
      <c r="A16" s="1"/>
      <c r="B16" s="1" t="s">
        <v>18</v>
      </c>
      <c r="C16" s="2">
        <f>Pemerintahan!A114</f>
        <v>32</v>
      </c>
      <c r="D16" s="2">
        <f>Pemerintahan!A113</f>
        <v>32</v>
      </c>
    </row>
    <row r="17" spans="1:4" ht="15.75" customHeight="1">
      <c r="A17" s="1"/>
      <c r="B17" s="1" t="s">
        <v>19</v>
      </c>
      <c r="C17" s="2">
        <f>Pemerintahan!A128</f>
        <v>28</v>
      </c>
      <c r="D17" s="2">
        <f>Pemerintahan!A127</f>
        <v>28</v>
      </c>
    </row>
    <row r="18" spans="1:4" ht="15.75" customHeight="1">
      <c r="A18" s="1" t="s">
        <v>20</v>
      </c>
      <c r="B18" s="1" t="s">
        <v>21</v>
      </c>
      <c r="C18" s="2">
        <f>Penduduk!A7</f>
        <v>24</v>
      </c>
      <c r="D18" s="2">
        <f>Penduduk!A6</f>
        <v>24</v>
      </c>
    </row>
    <row r="19" spans="1:4" ht="15.75" customHeight="1">
      <c r="A19" s="1"/>
      <c r="B19" s="1" t="s">
        <v>22</v>
      </c>
      <c r="C19" s="2">
        <f>Penduduk!A20</f>
        <v>16</v>
      </c>
      <c r="D19" s="2">
        <f>Penduduk!A19</f>
        <v>16</v>
      </c>
    </row>
    <row r="20" spans="1:4" ht="15.75" customHeight="1">
      <c r="A20" s="1"/>
      <c r="B20" s="1" t="s">
        <v>23</v>
      </c>
      <c r="C20" s="2">
        <f>Penduduk!A33</f>
        <v>16</v>
      </c>
      <c r="D20" s="2">
        <f>Penduduk!A32</f>
        <v>16</v>
      </c>
    </row>
    <row r="21" spans="1:4" ht="12.5">
      <c r="A21" s="1"/>
      <c r="B21" s="4" t="s">
        <v>24</v>
      </c>
      <c r="C21" s="2">
        <f>Penduduk!A47</f>
        <v>20</v>
      </c>
      <c r="D21" s="2">
        <f>Penduduk!A46</f>
        <v>20</v>
      </c>
    </row>
    <row r="22" spans="1:4" ht="25">
      <c r="A22" s="1" t="s">
        <v>25</v>
      </c>
      <c r="B22" s="1" t="s">
        <v>26</v>
      </c>
      <c r="C22" s="2">
        <f>Sosial!A7</f>
        <v>16</v>
      </c>
      <c r="D22" s="2">
        <f>Sosial!A6</f>
        <v>16</v>
      </c>
    </row>
    <row r="23" spans="1:4" ht="25">
      <c r="A23" s="1"/>
      <c r="B23" s="1" t="s">
        <v>27</v>
      </c>
      <c r="C23" s="2">
        <f>Sosial!A22</f>
        <v>16</v>
      </c>
      <c r="D23" s="2">
        <f>Sosial!A21</f>
        <v>16</v>
      </c>
    </row>
    <row r="24" spans="1:4" ht="25">
      <c r="A24" s="1"/>
      <c r="B24" s="1" t="s">
        <v>28</v>
      </c>
      <c r="C24" s="2">
        <f>Sosial!A37</f>
        <v>16</v>
      </c>
      <c r="D24" s="2">
        <f>Sosial!A36</f>
        <v>16</v>
      </c>
    </row>
    <row r="25" spans="1:4" ht="25">
      <c r="A25" s="1"/>
      <c r="B25" s="1" t="s">
        <v>29</v>
      </c>
      <c r="C25" s="2">
        <f>Sosial!A52</f>
        <v>16</v>
      </c>
      <c r="D25" s="2">
        <f>Sosial!A51</f>
        <v>16</v>
      </c>
    </row>
    <row r="26" spans="1:4" ht="25">
      <c r="A26" s="1"/>
      <c r="B26" s="1" t="s">
        <v>30</v>
      </c>
      <c r="C26" s="2">
        <f>Sosial!A67</f>
        <v>16</v>
      </c>
      <c r="D26" s="2">
        <f>Sosial!A66</f>
        <v>16</v>
      </c>
    </row>
    <row r="27" spans="1:4" ht="12.5">
      <c r="A27" s="1"/>
      <c r="B27" s="1" t="s">
        <v>31</v>
      </c>
      <c r="C27" s="2">
        <f>Sosial!A82</f>
        <v>5</v>
      </c>
      <c r="D27" s="2">
        <f>Sosial!A81</f>
        <v>5</v>
      </c>
    </row>
    <row r="28" spans="1:4" ht="12.5">
      <c r="A28" s="1"/>
      <c r="B28" s="1" t="s">
        <v>32</v>
      </c>
      <c r="C28" s="2">
        <f>Sosial!A93</f>
        <v>3</v>
      </c>
      <c r="D28" s="2">
        <f>Sosial!A92</f>
        <v>3</v>
      </c>
    </row>
    <row r="29" spans="1:4" ht="12.5">
      <c r="A29" s="1"/>
      <c r="B29" s="4" t="s">
        <v>33</v>
      </c>
      <c r="C29" s="2">
        <f>Sosial!A102</f>
        <v>4</v>
      </c>
      <c r="D29" s="2">
        <f>Sosial!A101</f>
        <v>4</v>
      </c>
    </row>
    <row r="30" spans="1:4" ht="12.5">
      <c r="A30" s="1"/>
      <c r="B30" s="1" t="s">
        <v>34</v>
      </c>
      <c r="C30" s="2">
        <f>Sosial!A111</f>
        <v>5</v>
      </c>
      <c r="D30" s="2">
        <f>Sosial!A110</f>
        <v>5</v>
      </c>
    </row>
    <row r="31" spans="1:4" ht="12.5">
      <c r="A31" s="1"/>
      <c r="B31" s="1" t="s">
        <v>35</v>
      </c>
      <c r="C31" s="2">
        <f>Sosial!A121</f>
        <v>24</v>
      </c>
      <c r="D31" s="2">
        <f>Sosial!A120</f>
        <v>24</v>
      </c>
    </row>
    <row r="32" spans="1:4" ht="12.5">
      <c r="A32" s="1"/>
      <c r="B32" s="1" t="s">
        <v>36</v>
      </c>
      <c r="C32" s="2">
        <f>Sosial!A135</f>
        <v>4</v>
      </c>
      <c r="D32" s="2">
        <f>Sosial!A134</f>
        <v>4</v>
      </c>
    </row>
    <row r="33" spans="1:4" ht="25">
      <c r="A33" s="1"/>
      <c r="B33" s="1" t="s">
        <v>37</v>
      </c>
      <c r="C33" s="2">
        <f>Sosial!A144</f>
        <v>14</v>
      </c>
      <c r="D33" s="2">
        <f>Sosial!A143</f>
        <v>14</v>
      </c>
    </row>
    <row r="34" spans="1:4" ht="12.5">
      <c r="A34" s="1"/>
      <c r="B34" s="1" t="s">
        <v>38</v>
      </c>
      <c r="C34" s="2">
        <f>Sosial!A157</f>
        <v>4</v>
      </c>
      <c r="D34" s="2">
        <f>Sosial!A156</f>
        <v>4</v>
      </c>
    </row>
    <row r="35" spans="1:4" ht="12.5">
      <c r="A35" s="1"/>
      <c r="B35" s="1" t="s">
        <v>39</v>
      </c>
      <c r="C35" s="2">
        <f>Sosial!A167</f>
        <v>8</v>
      </c>
      <c r="D35" s="2">
        <f>Sosial!A166</f>
        <v>8</v>
      </c>
    </row>
    <row r="36" spans="1:4" ht="25">
      <c r="A36" s="1"/>
      <c r="B36" s="1" t="s">
        <v>40</v>
      </c>
      <c r="C36" s="2">
        <f>Sosial!A181</f>
        <v>16</v>
      </c>
      <c r="D36" s="2">
        <f>Sosial!A180</f>
        <v>16</v>
      </c>
    </row>
    <row r="37" spans="1:4" ht="12.5">
      <c r="A37" s="1"/>
      <c r="B37" s="1" t="s">
        <v>41</v>
      </c>
      <c r="C37" s="2">
        <f>Sosial!A195</f>
        <v>16</v>
      </c>
      <c r="D37" s="2">
        <f>Sosial!A194</f>
        <v>16</v>
      </c>
    </row>
    <row r="38" spans="1:4" ht="25">
      <c r="A38" s="1" t="s">
        <v>42</v>
      </c>
      <c r="B38" s="1" t="s">
        <v>43</v>
      </c>
      <c r="C38" s="2">
        <f>Pertanian!A7</f>
        <v>8</v>
      </c>
      <c r="D38" s="2">
        <f>Pertanian!A6</f>
        <v>8</v>
      </c>
    </row>
    <row r="39" spans="1:4" ht="12.5">
      <c r="A39" s="1"/>
      <c r="B39" s="1" t="s">
        <v>44</v>
      </c>
      <c r="C39" s="2">
        <f>Pertanian!A15</f>
        <v>40</v>
      </c>
      <c r="D39" s="2">
        <f>Pertanian!A14</f>
        <v>40</v>
      </c>
    </row>
    <row r="40" spans="1:4" ht="12.5">
      <c r="A40" s="1"/>
      <c r="B40" s="1" t="s">
        <v>45</v>
      </c>
      <c r="C40" s="2">
        <f>Pertanian!A31</f>
        <v>20</v>
      </c>
      <c r="D40" s="2">
        <f>Pertanian!A30</f>
        <v>20</v>
      </c>
    </row>
    <row r="41" spans="1:4" ht="12.5">
      <c r="A41" s="1"/>
      <c r="B41" s="1" t="s">
        <v>46</v>
      </c>
      <c r="C41" s="2">
        <f>Pertanian!A42</f>
        <v>12</v>
      </c>
      <c r="D41" s="2">
        <f>Pertanian!A41</f>
        <v>12</v>
      </c>
    </row>
    <row r="42" spans="1:4" ht="12.5">
      <c r="A42" s="1"/>
      <c r="B42" s="1" t="s">
        <v>47</v>
      </c>
      <c r="C42" s="2">
        <f>Pertanian!A51</f>
        <v>3</v>
      </c>
      <c r="D42" s="2">
        <f>Pertanian!A50</f>
        <v>3</v>
      </c>
    </row>
    <row r="43" spans="1:4" ht="25">
      <c r="A43" s="1"/>
      <c r="B43" s="1" t="s">
        <v>48</v>
      </c>
      <c r="C43" s="2">
        <f>Pertanian!A59</f>
        <v>3</v>
      </c>
      <c r="D43" s="2">
        <f>Pertanian!A58</f>
        <v>3</v>
      </c>
    </row>
    <row r="44" spans="1:4" ht="12.5">
      <c r="A44" s="1"/>
      <c r="B44" s="1" t="s">
        <v>49</v>
      </c>
      <c r="C44" s="2">
        <f>Pertanian!A67</f>
        <v>4</v>
      </c>
      <c r="D44" s="2">
        <f>Pertanian!A66</f>
        <v>4</v>
      </c>
    </row>
    <row r="45" spans="1:4" ht="12.5">
      <c r="A45" s="1"/>
      <c r="B45" s="4" t="s">
        <v>50</v>
      </c>
      <c r="C45" s="2">
        <f>Pertanian!A76</f>
        <v>7</v>
      </c>
      <c r="D45" s="2">
        <f>Pertanian!A75</f>
        <v>7</v>
      </c>
    </row>
    <row r="46" spans="1:4" ht="12.5">
      <c r="A46" s="1"/>
      <c r="B46" s="1" t="s">
        <v>51</v>
      </c>
      <c r="C46" s="2">
        <f>Pertanian!A89</f>
        <v>16</v>
      </c>
      <c r="D46" s="2">
        <f>Pertanian!A88</f>
        <v>16</v>
      </c>
    </row>
    <row r="47" spans="1:4" ht="12.5">
      <c r="A47" s="1"/>
      <c r="B47" s="1" t="s">
        <v>52</v>
      </c>
      <c r="C47" s="2">
        <f>Pertanian!A104</f>
        <v>9</v>
      </c>
      <c r="D47" s="2">
        <f>Pertanian!A103</f>
        <v>9</v>
      </c>
    </row>
    <row r="48" spans="1:4" ht="50">
      <c r="A48" s="1" t="s">
        <v>53</v>
      </c>
      <c r="B48" s="1" t="s">
        <v>54</v>
      </c>
      <c r="C48" s="2">
        <f>Industri!A7</f>
        <v>16</v>
      </c>
      <c r="D48" s="2">
        <f>Industri!A6</f>
        <v>16</v>
      </c>
    </row>
    <row r="49" spans="1:4" ht="25">
      <c r="A49" s="1"/>
      <c r="B49" s="1" t="s">
        <v>55</v>
      </c>
      <c r="C49" s="2">
        <f>Industri!A25</f>
        <v>24</v>
      </c>
      <c r="D49" s="2">
        <f>Industri!A22</f>
        <v>24</v>
      </c>
    </row>
    <row r="50" spans="1:4" ht="12.5">
      <c r="A50" s="1"/>
      <c r="B50" s="1" t="s">
        <v>56</v>
      </c>
      <c r="C50" s="2">
        <f>Industri!A34</f>
        <v>16</v>
      </c>
      <c r="D50" s="2">
        <f>Industri!A33</f>
        <v>16</v>
      </c>
    </row>
    <row r="51" spans="1:4" ht="12.5">
      <c r="A51" s="1"/>
      <c r="B51" s="4" t="s">
        <v>57</v>
      </c>
      <c r="C51" s="2">
        <f>Industri!A49</f>
        <v>32</v>
      </c>
      <c r="D51" s="2">
        <f>Industri!A48</f>
        <v>32</v>
      </c>
    </row>
    <row r="52" spans="1:4" ht="12.5">
      <c r="A52" s="1"/>
      <c r="B52" s="4" t="s">
        <v>58</v>
      </c>
      <c r="C52" s="2">
        <f>Industri!A64</f>
        <v>54</v>
      </c>
      <c r="D52" s="2">
        <f>Industri!A63</f>
        <v>66</v>
      </c>
    </row>
    <row r="53" spans="1:4" ht="12.5">
      <c r="A53" s="1"/>
      <c r="B53" s="5" t="s">
        <v>59</v>
      </c>
      <c r="C53" s="2">
        <f>Industri!A81</f>
        <v>24</v>
      </c>
      <c r="D53" s="2">
        <f>Industri!A80</f>
        <v>24</v>
      </c>
    </row>
    <row r="54" spans="1:4" ht="25">
      <c r="A54" s="1" t="s">
        <v>60</v>
      </c>
      <c r="B54" s="1" t="s">
        <v>61</v>
      </c>
      <c r="C54" s="2">
        <f>Transportasi!A7</f>
        <v>16</v>
      </c>
      <c r="D54" s="2">
        <f>Transportasi!A6</f>
        <v>16</v>
      </c>
    </row>
    <row r="55" spans="1:4" ht="12.5">
      <c r="A55" s="1"/>
      <c r="B55" s="1" t="s">
        <v>62</v>
      </c>
      <c r="C55" s="2">
        <f>Transportasi!A20</f>
        <v>16</v>
      </c>
      <c r="D55" s="2">
        <f>Transportasi!A19</f>
        <v>16</v>
      </c>
    </row>
    <row r="56" spans="1:4" ht="12.5">
      <c r="A56" s="1"/>
      <c r="B56" s="1" t="s">
        <v>63</v>
      </c>
      <c r="C56" s="2">
        <f>Transportasi!A33</f>
        <v>16</v>
      </c>
      <c r="D56" s="2">
        <f>Transportasi!A32</f>
        <v>16</v>
      </c>
    </row>
    <row r="57" spans="1:4" ht="12.5">
      <c r="A57" s="1"/>
      <c r="B57" s="1" t="s">
        <v>63</v>
      </c>
      <c r="C57" s="2">
        <f>Transportasi!A46</f>
        <v>16</v>
      </c>
      <c r="D57" s="2">
        <f>Transportasi!A45</f>
        <v>16</v>
      </c>
    </row>
    <row r="58" spans="1:4" ht="12.5">
      <c r="A58" s="1"/>
      <c r="B58" s="1" t="s">
        <v>64</v>
      </c>
      <c r="C58" s="2">
        <f>Transportasi!A59</f>
        <v>24</v>
      </c>
      <c r="D58" s="2">
        <f>Transportasi!A58</f>
        <v>24</v>
      </c>
    </row>
    <row r="59" spans="1:4" ht="12.5">
      <c r="A59" s="1"/>
      <c r="B59" s="1" t="s">
        <v>65</v>
      </c>
      <c r="C59" s="2">
        <f>Transportasi!A73</f>
        <v>24</v>
      </c>
      <c r="D59" s="2">
        <f>Transportasi!A72</f>
        <v>24</v>
      </c>
    </row>
    <row r="60" spans="1:4" ht="12.5">
      <c r="A60" s="1" t="s">
        <v>66</v>
      </c>
      <c r="B60" s="1" t="s">
        <v>67</v>
      </c>
      <c r="C60" s="2">
        <f>Keuangan!A7</f>
        <v>40</v>
      </c>
      <c r="D60" s="2">
        <f>Keuangan!A6</f>
        <v>40</v>
      </c>
    </row>
    <row r="61" spans="1:4" ht="12.5">
      <c r="A61" s="1"/>
      <c r="B61" s="1" t="s">
        <v>68</v>
      </c>
      <c r="C61" s="2">
        <f>Keuangan!A22</f>
        <v>24</v>
      </c>
      <c r="D61" s="2">
        <f>Keuangan!A21</f>
        <v>24</v>
      </c>
    </row>
    <row r="62" spans="1:4" ht="25">
      <c r="A62" s="1" t="s">
        <v>69</v>
      </c>
      <c r="B62" s="1" t="s">
        <v>70</v>
      </c>
      <c r="C62" s="2">
        <f>Kesejahteraan!A7</f>
        <v>16</v>
      </c>
      <c r="D62" s="2">
        <f>Kesejahteraan!A6</f>
        <v>16</v>
      </c>
    </row>
    <row r="63" spans="1:4" ht="12.5">
      <c r="A63" s="1"/>
      <c r="B63" s="1" t="s">
        <v>71</v>
      </c>
      <c r="C63" s="2">
        <f>Kesejahteraan!A21</f>
        <v>16</v>
      </c>
      <c r="D63" s="2">
        <f>Kesejahteraan!A20</f>
        <v>16</v>
      </c>
    </row>
    <row r="64" spans="1:4" ht="25">
      <c r="A64" s="1"/>
      <c r="B64" s="1" t="s">
        <v>72</v>
      </c>
      <c r="C64" s="2">
        <f>Kesejahteraan!A35</f>
        <v>24</v>
      </c>
      <c r="D64" s="2">
        <f>Kesejahteraan!A34</f>
        <v>24</v>
      </c>
    </row>
    <row r="65" spans="1:4" ht="12.5">
      <c r="A65" s="1"/>
      <c r="B65" s="1" t="s">
        <v>73</v>
      </c>
      <c r="C65" s="2">
        <f>Kesejahteraan!A49</f>
        <v>10</v>
      </c>
      <c r="D65" s="2">
        <f>Kesejahteraan!A48</f>
        <v>10</v>
      </c>
    </row>
    <row r="66" spans="1:4" ht="25">
      <c r="A66" s="1"/>
      <c r="B66" s="1" t="s">
        <v>74</v>
      </c>
      <c r="C66" s="2">
        <f>Kesejahteraan!A65</f>
        <v>13</v>
      </c>
      <c r="D66" s="3">
        <f>Kesejahteraan!A64</f>
        <v>13</v>
      </c>
    </row>
    <row r="67" spans="1:4" ht="12.5">
      <c r="A67" s="1"/>
      <c r="B67" s="1" t="s">
        <v>75</v>
      </c>
      <c r="C67" s="2">
        <f>Kesejahteraan!A84</f>
        <v>8</v>
      </c>
      <c r="D67" s="2">
        <f>Kesejahteraan!A83</f>
        <v>8</v>
      </c>
    </row>
    <row r="68" spans="1:4" ht="12.5">
      <c r="A68" s="1"/>
      <c r="B68" s="1" t="s">
        <v>76</v>
      </c>
      <c r="C68" s="2">
        <f>Kesejahteraan!A98</f>
        <v>16</v>
      </c>
      <c r="D68" s="2">
        <f>Kesejahteraan!A97</f>
        <v>16</v>
      </c>
    </row>
    <row r="69" spans="1:4" ht="12.5">
      <c r="A69" s="1"/>
      <c r="B69" s="1" t="s">
        <v>77</v>
      </c>
      <c r="C69" s="2">
        <f>Kesejahteraan!A112</f>
        <v>48</v>
      </c>
      <c r="D69" s="2">
        <f>Kesejahteraan!A111</f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6"/>
  <sheetViews>
    <sheetView showGridLines="0" topLeftCell="B1" workbookViewId="0"/>
  </sheetViews>
  <sheetFormatPr defaultColWidth="12.6328125" defaultRowHeight="15.75" customHeight="1"/>
  <cols>
    <col min="1" max="1" width="18.7265625" hidden="1" customWidth="1"/>
    <col min="2" max="2" width="5.36328125" customWidth="1"/>
    <col min="3" max="3" width="21.36328125" customWidth="1"/>
    <col min="6" max="6" width="16.26953125" customWidth="1"/>
    <col min="8" max="8" width="8" customWidth="1"/>
    <col min="9" max="9" width="1.36328125" customWidth="1"/>
  </cols>
  <sheetData>
    <row r="1" spans="1:9" ht="8.25" customHeight="1">
      <c r="B1" s="245"/>
      <c r="C1" s="246"/>
      <c r="D1" s="246"/>
      <c r="E1" s="246"/>
      <c r="F1" s="246"/>
      <c r="G1" s="246"/>
      <c r="H1" s="246"/>
      <c r="I1" s="247"/>
    </row>
    <row r="2" spans="1:9" ht="45" customHeight="1">
      <c r="B2" s="248" t="s">
        <v>436</v>
      </c>
      <c r="C2" s="246"/>
      <c r="D2" s="246"/>
      <c r="E2" s="246"/>
      <c r="F2" s="246"/>
      <c r="G2" s="246"/>
      <c r="H2" s="22"/>
      <c r="I2" s="246"/>
    </row>
    <row r="3" spans="1:9" ht="8.25" customHeight="1">
      <c r="B3" s="245"/>
      <c r="C3" s="246"/>
      <c r="D3" s="246"/>
      <c r="E3" s="246"/>
      <c r="F3" s="246"/>
      <c r="G3" s="246"/>
      <c r="H3" s="246"/>
      <c r="I3" s="246"/>
    </row>
    <row r="4" spans="1:9" ht="14.5">
      <c r="A4" s="140"/>
      <c r="B4" s="140"/>
      <c r="C4" s="140"/>
      <c r="D4" s="140"/>
      <c r="E4" s="140"/>
      <c r="F4" s="140"/>
    </row>
    <row r="5" spans="1:9" ht="14.5">
      <c r="A5" s="125"/>
      <c r="B5" s="126" t="s">
        <v>437</v>
      </c>
      <c r="D5" s="155"/>
      <c r="E5" s="155"/>
      <c r="F5" s="140"/>
    </row>
    <row r="6" spans="1:9" ht="52">
      <c r="A6" s="171">
        <f>COUNTA(D8:E15)</f>
        <v>16</v>
      </c>
      <c r="B6" s="294" t="s">
        <v>94</v>
      </c>
      <c r="C6" s="252"/>
      <c r="D6" s="213" t="s">
        <v>438</v>
      </c>
      <c r="E6" s="214" t="s">
        <v>439</v>
      </c>
      <c r="F6" s="173" t="s">
        <v>97</v>
      </c>
    </row>
    <row r="7" spans="1:9" ht="12.5">
      <c r="A7" s="28">
        <v>16</v>
      </c>
      <c r="B7" s="268" t="s">
        <v>98</v>
      </c>
      <c r="C7" s="255"/>
      <c r="D7" s="57" t="s">
        <v>99</v>
      </c>
      <c r="E7" s="57" t="s">
        <v>100</v>
      </c>
      <c r="F7" s="70" t="s">
        <v>101</v>
      </c>
    </row>
    <row r="8" spans="1:9" ht="12.5">
      <c r="A8" s="30"/>
      <c r="B8" s="31">
        <v>1</v>
      </c>
      <c r="C8" s="32" t="s">
        <v>102</v>
      </c>
      <c r="D8" s="199">
        <v>25</v>
      </c>
      <c r="E8" s="215">
        <v>1</v>
      </c>
      <c r="F8" s="313"/>
    </row>
    <row r="9" spans="1:9" ht="12.5">
      <c r="A9" s="30"/>
      <c r="B9" s="35">
        <v>2</v>
      </c>
      <c r="C9" s="36" t="s">
        <v>103</v>
      </c>
      <c r="D9" s="216">
        <v>37</v>
      </c>
      <c r="E9" s="217">
        <v>1</v>
      </c>
      <c r="F9" s="285"/>
    </row>
    <row r="10" spans="1:9" ht="12.5">
      <c r="A10" s="30"/>
      <c r="B10" s="35">
        <v>3</v>
      </c>
      <c r="C10" s="36" t="s">
        <v>104</v>
      </c>
      <c r="D10" s="216">
        <v>52</v>
      </c>
      <c r="E10" s="217">
        <v>1</v>
      </c>
      <c r="F10" s="285"/>
    </row>
    <row r="11" spans="1:9" ht="12.5">
      <c r="A11" s="30"/>
      <c r="B11" s="37">
        <v>4</v>
      </c>
      <c r="C11" s="36" t="s">
        <v>105</v>
      </c>
      <c r="D11" s="216">
        <v>61</v>
      </c>
      <c r="E11" s="217">
        <v>1</v>
      </c>
      <c r="F11" s="285"/>
    </row>
    <row r="12" spans="1:9" ht="12.5">
      <c r="A12" s="30"/>
      <c r="B12" s="37">
        <v>5</v>
      </c>
      <c r="C12" s="36" t="s">
        <v>106</v>
      </c>
      <c r="D12" s="216">
        <v>32</v>
      </c>
      <c r="E12" s="217">
        <v>1</v>
      </c>
      <c r="F12" s="285"/>
    </row>
    <row r="13" spans="1:9" ht="12.5">
      <c r="A13" s="30"/>
      <c r="B13" s="37">
        <v>6</v>
      </c>
      <c r="C13" s="36" t="s">
        <v>107</v>
      </c>
      <c r="D13" s="216">
        <v>84</v>
      </c>
      <c r="E13" s="217">
        <v>1</v>
      </c>
      <c r="F13" s="285"/>
    </row>
    <row r="14" spans="1:9" ht="12.5">
      <c r="A14" s="30"/>
      <c r="B14" s="37">
        <v>7</v>
      </c>
      <c r="C14" s="36" t="s">
        <v>108</v>
      </c>
      <c r="D14" s="216">
        <v>87</v>
      </c>
      <c r="E14" s="217">
        <v>1</v>
      </c>
      <c r="F14" s="285"/>
    </row>
    <row r="15" spans="1:9" ht="12.5">
      <c r="A15" s="30"/>
      <c r="B15" s="38">
        <v>8</v>
      </c>
      <c r="C15" s="39" t="s">
        <v>109</v>
      </c>
      <c r="D15" s="201">
        <v>35</v>
      </c>
      <c r="E15" s="218">
        <v>1</v>
      </c>
      <c r="F15" s="285"/>
    </row>
    <row r="16" spans="1:9" ht="13">
      <c r="A16" s="40"/>
      <c r="B16" s="261" t="s">
        <v>110</v>
      </c>
      <c r="C16" s="252"/>
      <c r="D16" s="187">
        <f t="shared" ref="D16:E16" si="0">SUM(D8:D15)</f>
        <v>413</v>
      </c>
      <c r="E16" s="187">
        <f t="shared" si="0"/>
        <v>8</v>
      </c>
      <c r="F16" s="258"/>
    </row>
    <row r="17" spans="1:6" ht="14.5">
      <c r="A17" s="140"/>
      <c r="B17" s="140"/>
      <c r="C17" s="140"/>
      <c r="D17" s="140"/>
      <c r="E17" s="140"/>
      <c r="F17" s="140"/>
    </row>
    <row r="18" spans="1:6" ht="14.5">
      <c r="A18" s="125"/>
      <c r="B18" s="126" t="s">
        <v>440</v>
      </c>
      <c r="D18" s="155"/>
      <c r="E18" s="155"/>
      <c r="F18" s="140"/>
    </row>
    <row r="19" spans="1:6" ht="52">
      <c r="A19" s="171">
        <f>COUNTA(D21:E28)</f>
        <v>16</v>
      </c>
      <c r="B19" s="294" t="s">
        <v>94</v>
      </c>
      <c r="C19" s="252"/>
      <c r="D19" s="182" t="s">
        <v>441</v>
      </c>
      <c r="E19" s="182" t="s">
        <v>442</v>
      </c>
      <c r="F19" s="173" t="s">
        <v>97</v>
      </c>
    </row>
    <row r="20" spans="1:6" ht="12.5">
      <c r="A20" s="28">
        <v>16</v>
      </c>
      <c r="B20" s="268" t="s">
        <v>98</v>
      </c>
      <c r="C20" s="255"/>
      <c r="D20" s="57" t="s">
        <v>99</v>
      </c>
      <c r="E20" s="57" t="s">
        <v>100</v>
      </c>
      <c r="F20" s="70" t="s">
        <v>101</v>
      </c>
    </row>
    <row r="21" spans="1:6" ht="12.5">
      <c r="A21" s="30"/>
      <c r="B21" s="31">
        <v>1</v>
      </c>
      <c r="C21" s="32" t="s">
        <v>102</v>
      </c>
      <c r="D21" s="199">
        <v>1</v>
      </c>
      <c r="E21" s="215">
        <v>1</v>
      </c>
      <c r="F21" s="313"/>
    </row>
    <row r="22" spans="1:6" ht="12.5">
      <c r="A22" s="30"/>
      <c r="B22" s="35">
        <v>2</v>
      </c>
      <c r="C22" s="36" t="s">
        <v>103</v>
      </c>
      <c r="D22" s="216">
        <v>1</v>
      </c>
      <c r="E22" s="217">
        <v>1</v>
      </c>
      <c r="F22" s="285"/>
    </row>
    <row r="23" spans="1:6" ht="12.5">
      <c r="A23" s="30"/>
      <c r="B23" s="35">
        <v>3</v>
      </c>
      <c r="C23" s="36" t="s">
        <v>104</v>
      </c>
      <c r="D23" s="216">
        <v>1</v>
      </c>
      <c r="E23" s="217">
        <v>1</v>
      </c>
      <c r="F23" s="285"/>
    </row>
    <row r="24" spans="1:6" ht="12.5">
      <c r="A24" s="30"/>
      <c r="B24" s="37">
        <v>4</v>
      </c>
      <c r="C24" s="36" t="s">
        <v>105</v>
      </c>
      <c r="D24" s="216">
        <v>1</v>
      </c>
      <c r="E24" s="217">
        <v>1</v>
      </c>
      <c r="F24" s="285"/>
    </row>
    <row r="25" spans="1:6" ht="12.5">
      <c r="A25" s="30"/>
      <c r="B25" s="37">
        <v>5</v>
      </c>
      <c r="C25" s="36" t="s">
        <v>106</v>
      </c>
      <c r="D25" s="216">
        <v>1</v>
      </c>
      <c r="E25" s="217">
        <v>1</v>
      </c>
      <c r="F25" s="285"/>
    </row>
    <row r="26" spans="1:6" ht="12.5">
      <c r="A26" s="30"/>
      <c r="B26" s="37">
        <v>6</v>
      </c>
      <c r="C26" s="36" t="s">
        <v>107</v>
      </c>
      <c r="D26" s="216">
        <v>1</v>
      </c>
      <c r="E26" s="217">
        <v>1</v>
      </c>
      <c r="F26" s="285"/>
    </row>
    <row r="27" spans="1:6" ht="12.5">
      <c r="A27" s="30"/>
      <c r="B27" s="37">
        <v>7</v>
      </c>
      <c r="C27" s="36" t="s">
        <v>108</v>
      </c>
      <c r="D27" s="216">
        <v>1</v>
      </c>
      <c r="E27" s="217">
        <v>1</v>
      </c>
      <c r="F27" s="285"/>
    </row>
    <row r="28" spans="1:6" ht="12.5">
      <c r="A28" s="30"/>
      <c r="B28" s="38">
        <v>8</v>
      </c>
      <c r="C28" s="39" t="s">
        <v>109</v>
      </c>
      <c r="D28" s="201">
        <v>1</v>
      </c>
      <c r="E28" s="218">
        <v>1</v>
      </c>
      <c r="F28" s="285"/>
    </row>
    <row r="29" spans="1:6" ht="13">
      <c r="A29" s="40"/>
      <c r="B29" s="261" t="s">
        <v>110</v>
      </c>
      <c r="C29" s="252"/>
      <c r="D29" s="187">
        <f t="shared" ref="D29:E29" si="1">SUM(D21:D28)</f>
        <v>8</v>
      </c>
      <c r="E29" s="187">
        <f t="shared" si="1"/>
        <v>8</v>
      </c>
      <c r="F29" s="258"/>
    </row>
    <row r="30" spans="1:6" ht="14.5">
      <c r="A30" s="140"/>
      <c r="B30" s="140"/>
      <c r="C30" s="140"/>
      <c r="D30" s="140"/>
      <c r="E30" s="140"/>
      <c r="F30" s="140"/>
    </row>
    <row r="31" spans="1:6" ht="14.5">
      <c r="A31" s="125"/>
      <c r="B31" s="126" t="s">
        <v>443</v>
      </c>
      <c r="D31" s="126"/>
      <c r="E31" s="126"/>
      <c r="F31" s="140"/>
    </row>
    <row r="32" spans="1:6" ht="52">
      <c r="A32" s="171">
        <f>COUNTA(D34:E41)</f>
        <v>16</v>
      </c>
      <c r="B32" s="294" t="s">
        <v>94</v>
      </c>
      <c r="C32" s="252"/>
      <c r="D32" s="182" t="s">
        <v>444</v>
      </c>
      <c r="E32" s="182" t="s">
        <v>445</v>
      </c>
      <c r="F32" s="173" t="s">
        <v>97</v>
      </c>
    </row>
    <row r="33" spans="1:6" ht="12.5">
      <c r="A33" s="28">
        <v>16</v>
      </c>
      <c r="B33" s="268" t="s">
        <v>98</v>
      </c>
      <c r="C33" s="255"/>
      <c r="D33" s="57" t="s">
        <v>99</v>
      </c>
      <c r="E33" s="57" t="s">
        <v>100</v>
      </c>
      <c r="F33" s="70" t="s">
        <v>101</v>
      </c>
    </row>
    <row r="34" spans="1:6" ht="12.5">
      <c r="A34" s="30"/>
      <c r="B34" s="31">
        <v>1</v>
      </c>
      <c r="C34" s="32" t="s">
        <v>102</v>
      </c>
      <c r="D34" s="219">
        <v>0</v>
      </c>
      <c r="E34" s="220">
        <v>0</v>
      </c>
      <c r="F34" s="313"/>
    </row>
    <row r="35" spans="1:6" ht="12.5">
      <c r="A35" s="30"/>
      <c r="B35" s="35">
        <v>2</v>
      </c>
      <c r="C35" s="36" t="s">
        <v>103</v>
      </c>
      <c r="D35" s="221">
        <v>0</v>
      </c>
      <c r="E35" s="222">
        <v>0</v>
      </c>
      <c r="F35" s="285"/>
    </row>
    <row r="36" spans="1:6" ht="12.5">
      <c r="A36" s="30"/>
      <c r="B36" s="35">
        <v>3</v>
      </c>
      <c r="C36" s="36" t="s">
        <v>104</v>
      </c>
      <c r="D36" s="221">
        <v>0</v>
      </c>
      <c r="E36" s="222">
        <v>0</v>
      </c>
      <c r="F36" s="285"/>
    </row>
    <row r="37" spans="1:6" ht="12.5">
      <c r="A37" s="30"/>
      <c r="B37" s="37">
        <v>4</v>
      </c>
      <c r="C37" s="36" t="s">
        <v>105</v>
      </c>
      <c r="D37" s="221">
        <v>0</v>
      </c>
      <c r="E37" s="222">
        <v>0</v>
      </c>
      <c r="F37" s="285"/>
    </row>
    <row r="38" spans="1:6" ht="12.5">
      <c r="A38" s="30"/>
      <c r="B38" s="37">
        <v>5</v>
      </c>
      <c r="C38" s="36" t="s">
        <v>106</v>
      </c>
      <c r="D38" s="221">
        <v>0</v>
      </c>
      <c r="E38" s="222">
        <v>0</v>
      </c>
      <c r="F38" s="285"/>
    </row>
    <row r="39" spans="1:6" ht="12.5">
      <c r="A39" s="30"/>
      <c r="B39" s="37">
        <v>6</v>
      </c>
      <c r="C39" s="36" t="s">
        <v>107</v>
      </c>
      <c r="D39" s="221">
        <v>0</v>
      </c>
      <c r="E39" s="222">
        <v>2</v>
      </c>
      <c r="F39" s="285"/>
    </row>
    <row r="40" spans="1:6" ht="12.5">
      <c r="A40" s="30"/>
      <c r="B40" s="37">
        <v>7</v>
      </c>
      <c r="C40" s="36" t="s">
        <v>108</v>
      </c>
      <c r="D40" s="221">
        <v>0</v>
      </c>
      <c r="E40" s="222">
        <v>1</v>
      </c>
      <c r="F40" s="285"/>
    </row>
    <row r="41" spans="1:6" ht="12.5">
      <c r="A41" s="30"/>
      <c r="B41" s="38">
        <v>8</v>
      </c>
      <c r="C41" s="39" t="s">
        <v>109</v>
      </c>
      <c r="D41" s="223">
        <v>0</v>
      </c>
      <c r="E41" s="224">
        <v>0</v>
      </c>
      <c r="F41" s="285"/>
    </row>
    <row r="42" spans="1:6" ht="13">
      <c r="A42" s="40"/>
      <c r="B42" s="261" t="s">
        <v>110</v>
      </c>
      <c r="C42" s="252"/>
      <c r="D42" s="187">
        <f t="shared" ref="D42:E42" si="2">SUM(D34:D41)</f>
        <v>0</v>
      </c>
      <c r="E42" s="187">
        <f t="shared" si="2"/>
        <v>3</v>
      </c>
      <c r="F42" s="258"/>
    </row>
    <row r="43" spans="1:6" ht="14.5">
      <c r="A43" s="140"/>
      <c r="B43" s="140"/>
      <c r="C43" s="140"/>
      <c r="D43" s="140"/>
      <c r="E43" s="140"/>
      <c r="F43" s="140"/>
    </row>
    <row r="44" spans="1:6" ht="14.5">
      <c r="A44" s="125"/>
      <c r="B44" s="126" t="s">
        <v>443</v>
      </c>
      <c r="D44" s="155"/>
      <c r="E44" s="155"/>
      <c r="F44" s="140"/>
    </row>
    <row r="45" spans="1:6" ht="26">
      <c r="A45" s="171">
        <f>COUNTA(D47:E54)</f>
        <v>16</v>
      </c>
      <c r="B45" s="294" t="s">
        <v>94</v>
      </c>
      <c r="C45" s="252"/>
      <c r="D45" s="181" t="s">
        <v>446</v>
      </c>
      <c r="E45" s="181" t="s">
        <v>447</v>
      </c>
      <c r="F45" s="173" t="s">
        <v>97</v>
      </c>
    </row>
    <row r="46" spans="1:6" ht="12.5">
      <c r="A46" s="28">
        <v>16</v>
      </c>
      <c r="B46" s="268" t="s">
        <v>98</v>
      </c>
      <c r="C46" s="255"/>
      <c r="D46" s="57" t="s">
        <v>99</v>
      </c>
      <c r="E46" s="57" t="s">
        <v>100</v>
      </c>
      <c r="F46" s="70" t="s">
        <v>101</v>
      </c>
    </row>
    <row r="47" spans="1:6" ht="12.5">
      <c r="A47" s="30"/>
      <c r="B47" s="31">
        <v>1</v>
      </c>
      <c r="C47" s="32" t="s">
        <v>102</v>
      </c>
      <c r="D47" s="219">
        <v>0</v>
      </c>
      <c r="E47" s="220">
        <v>0</v>
      </c>
      <c r="F47" s="313"/>
    </row>
    <row r="48" spans="1:6" ht="12.5">
      <c r="A48" s="30"/>
      <c r="B48" s="35">
        <v>2</v>
      </c>
      <c r="C48" s="36" t="s">
        <v>103</v>
      </c>
      <c r="D48" s="221">
        <v>0</v>
      </c>
      <c r="E48" s="222">
        <v>0</v>
      </c>
      <c r="F48" s="285"/>
    </row>
    <row r="49" spans="1:7" ht="12.5">
      <c r="A49" s="30"/>
      <c r="B49" s="35">
        <v>3</v>
      </c>
      <c r="C49" s="36" t="s">
        <v>104</v>
      </c>
      <c r="D49" s="221">
        <v>0</v>
      </c>
      <c r="E49" s="222">
        <v>0</v>
      </c>
      <c r="F49" s="285"/>
    </row>
    <row r="50" spans="1:7" ht="12.5">
      <c r="A50" s="30"/>
      <c r="B50" s="37">
        <v>4</v>
      </c>
      <c r="C50" s="36" t="s">
        <v>105</v>
      </c>
      <c r="D50" s="221">
        <v>0</v>
      </c>
      <c r="E50" s="222">
        <v>0</v>
      </c>
      <c r="F50" s="285"/>
    </row>
    <row r="51" spans="1:7" ht="12.5">
      <c r="A51" s="30"/>
      <c r="B51" s="37">
        <v>5</v>
      </c>
      <c r="C51" s="36" t="s">
        <v>106</v>
      </c>
      <c r="D51" s="221">
        <v>0</v>
      </c>
      <c r="E51" s="222">
        <v>0</v>
      </c>
      <c r="F51" s="285"/>
    </row>
    <row r="52" spans="1:7" ht="12.5">
      <c r="A52" s="30"/>
      <c r="B52" s="37">
        <v>6</v>
      </c>
      <c r="C52" s="36" t="s">
        <v>107</v>
      </c>
      <c r="D52" s="225">
        <v>1</v>
      </c>
      <c r="E52" s="222">
        <v>0</v>
      </c>
      <c r="F52" s="285"/>
    </row>
    <row r="53" spans="1:7" ht="12.5">
      <c r="A53" s="30"/>
      <c r="B53" s="37">
        <v>7</v>
      </c>
      <c r="C53" s="36" t="s">
        <v>108</v>
      </c>
      <c r="D53" s="221">
        <v>0</v>
      </c>
      <c r="E53" s="222">
        <v>0</v>
      </c>
      <c r="F53" s="285"/>
    </row>
    <row r="54" spans="1:7" ht="12.5">
      <c r="A54" s="30"/>
      <c r="B54" s="38">
        <v>8</v>
      </c>
      <c r="C54" s="39" t="s">
        <v>109</v>
      </c>
      <c r="D54" s="223">
        <v>0</v>
      </c>
      <c r="E54" s="224">
        <v>0</v>
      </c>
      <c r="F54" s="285"/>
    </row>
    <row r="55" spans="1:7" ht="13">
      <c r="A55" s="40"/>
      <c r="B55" s="261" t="s">
        <v>110</v>
      </c>
      <c r="C55" s="252"/>
      <c r="D55" s="187">
        <f t="shared" ref="D55:E55" si="3">SUM(D47:D54)</f>
        <v>1</v>
      </c>
      <c r="E55" s="187">
        <f t="shared" si="3"/>
        <v>0</v>
      </c>
      <c r="F55" s="258"/>
    </row>
    <row r="56" spans="1:7" ht="14.5">
      <c r="A56" s="140"/>
      <c r="B56" s="140"/>
      <c r="C56" s="140"/>
      <c r="D56" s="140"/>
      <c r="E56" s="140"/>
      <c r="F56" s="140"/>
    </row>
    <row r="57" spans="1:7" ht="14.5">
      <c r="A57" s="125"/>
      <c r="B57" s="126" t="s">
        <v>448</v>
      </c>
      <c r="D57" s="155"/>
      <c r="E57" s="155"/>
      <c r="F57" s="155"/>
    </row>
    <row r="58" spans="1:7" ht="52">
      <c r="A58" s="171">
        <f>COUNTA(D60:F67)</f>
        <v>24</v>
      </c>
      <c r="B58" s="294" t="s">
        <v>94</v>
      </c>
      <c r="C58" s="252"/>
      <c r="D58" s="198" t="s">
        <v>449</v>
      </c>
      <c r="E58" s="213" t="s">
        <v>450</v>
      </c>
      <c r="F58" s="226" t="s">
        <v>451</v>
      </c>
      <c r="G58" s="173" t="s">
        <v>97</v>
      </c>
    </row>
    <row r="59" spans="1:7" ht="12.5">
      <c r="A59" s="28">
        <v>24</v>
      </c>
      <c r="B59" s="268" t="s">
        <v>98</v>
      </c>
      <c r="C59" s="255"/>
      <c r="D59" s="57" t="s">
        <v>99</v>
      </c>
      <c r="E59" s="57" t="s">
        <v>100</v>
      </c>
      <c r="F59" s="57" t="s">
        <v>101</v>
      </c>
      <c r="G59" s="70" t="s">
        <v>176</v>
      </c>
    </row>
    <row r="60" spans="1:7" ht="12.5">
      <c r="A60" s="30"/>
      <c r="B60" s="31">
        <v>1</v>
      </c>
      <c r="C60" s="32" t="s">
        <v>102</v>
      </c>
      <c r="D60" s="219">
        <v>0</v>
      </c>
      <c r="E60" s="220">
        <v>1</v>
      </c>
      <c r="F60" s="220">
        <v>0</v>
      </c>
      <c r="G60" s="313"/>
    </row>
    <row r="61" spans="1:7" ht="12.5">
      <c r="A61" s="30"/>
      <c r="B61" s="35">
        <v>2</v>
      </c>
      <c r="C61" s="36" t="s">
        <v>103</v>
      </c>
      <c r="D61" s="221">
        <v>0</v>
      </c>
      <c r="E61" s="220">
        <v>1</v>
      </c>
      <c r="F61" s="222">
        <v>0</v>
      </c>
      <c r="G61" s="285"/>
    </row>
    <row r="62" spans="1:7" ht="12.5">
      <c r="A62" s="30"/>
      <c r="B62" s="35">
        <v>3</v>
      </c>
      <c r="C62" s="36" t="s">
        <v>104</v>
      </c>
      <c r="D62" s="221">
        <v>0</v>
      </c>
      <c r="E62" s="220">
        <v>1</v>
      </c>
      <c r="F62" s="222">
        <v>1</v>
      </c>
      <c r="G62" s="285"/>
    </row>
    <row r="63" spans="1:7" ht="12.5">
      <c r="A63" s="30"/>
      <c r="B63" s="37">
        <v>4</v>
      </c>
      <c r="C63" s="36" t="s">
        <v>105</v>
      </c>
      <c r="D63" s="221">
        <v>0</v>
      </c>
      <c r="E63" s="220">
        <v>1</v>
      </c>
      <c r="F63" s="222">
        <v>0</v>
      </c>
      <c r="G63" s="285"/>
    </row>
    <row r="64" spans="1:7" ht="12.5">
      <c r="A64" s="30"/>
      <c r="B64" s="37">
        <v>5</v>
      </c>
      <c r="C64" s="36" t="s">
        <v>106</v>
      </c>
      <c r="D64" s="221">
        <v>1</v>
      </c>
      <c r="E64" s="220">
        <v>1</v>
      </c>
      <c r="F64" s="222">
        <v>0</v>
      </c>
      <c r="G64" s="285"/>
    </row>
    <row r="65" spans="1:7" ht="12.5">
      <c r="A65" s="30"/>
      <c r="B65" s="37">
        <v>6</v>
      </c>
      <c r="C65" s="36" t="s">
        <v>107</v>
      </c>
      <c r="D65" s="221">
        <v>1</v>
      </c>
      <c r="E65" s="220">
        <v>1</v>
      </c>
      <c r="F65" s="222">
        <v>1</v>
      </c>
      <c r="G65" s="285"/>
    </row>
    <row r="66" spans="1:7" ht="12.5">
      <c r="A66" s="30"/>
      <c r="B66" s="37">
        <v>7</v>
      </c>
      <c r="C66" s="36" t="s">
        <v>108</v>
      </c>
      <c r="D66" s="221">
        <v>1</v>
      </c>
      <c r="E66" s="220">
        <v>1</v>
      </c>
      <c r="F66" s="222">
        <v>0</v>
      </c>
      <c r="G66" s="285"/>
    </row>
    <row r="67" spans="1:7" ht="12.5">
      <c r="A67" s="30"/>
      <c r="B67" s="38">
        <v>8</v>
      </c>
      <c r="C67" s="39" t="s">
        <v>109</v>
      </c>
      <c r="D67" s="223">
        <v>0</v>
      </c>
      <c r="E67" s="220">
        <v>1</v>
      </c>
      <c r="F67" s="224">
        <v>0</v>
      </c>
      <c r="G67" s="285"/>
    </row>
    <row r="68" spans="1:7" ht="13">
      <c r="A68" s="40"/>
      <c r="B68" s="261" t="s">
        <v>110</v>
      </c>
      <c r="C68" s="252"/>
      <c r="D68" s="170">
        <f t="shared" ref="D68:F68" si="4">SUM(D60:D67)</f>
        <v>3</v>
      </c>
      <c r="E68" s="170">
        <f t="shared" si="4"/>
        <v>8</v>
      </c>
      <c r="F68" s="170">
        <f t="shared" si="4"/>
        <v>2</v>
      </c>
      <c r="G68" s="258"/>
    </row>
    <row r="69" spans="1:7" ht="14.5">
      <c r="A69" s="140"/>
      <c r="B69" s="140"/>
      <c r="C69" s="140"/>
      <c r="D69" s="140"/>
      <c r="E69" s="140"/>
      <c r="F69" s="140"/>
    </row>
    <row r="70" spans="1:7" ht="14.5">
      <c r="A70" s="140"/>
      <c r="B70" s="140"/>
      <c r="C70" s="140"/>
      <c r="D70" s="140"/>
      <c r="E70" s="140"/>
      <c r="F70" s="140"/>
    </row>
    <row r="71" spans="1:7" ht="14.5">
      <c r="A71" s="125"/>
      <c r="B71" s="126" t="s">
        <v>452</v>
      </c>
      <c r="D71" s="155"/>
      <c r="E71" s="155"/>
      <c r="F71" s="155"/>
    </row>
    <row r="72" spans="1:7" ht="78">
      <c r="A72" s="171">
        <f>COUNTA(D74:F81)</f>
        <v>24</v>
      </c>
      <c r="B72" s="294" t="s">
        <v>94</v>
      </c>
      <c r="C72" s="252"/>
      <c r="D72" s="198" t="s">
        <v>453</v>
      </c>
      <c r="E72" s="198" t="s">
        <v>454</v>
      </c>
      <c r="F72" s="226" t="s">
        <v>455</v>
      </c>
      <c r="G72" s="173" t="s">
        <v>97</v>
      </c>
    </row>
    <row r="73" spans="1:7" ht="12.5">
      <c r="A73" s="28">
        <v>24</v>
      </c>
      <c r="B73" s="268" t="s">
        <v>98</v>
      </c>
      <c r="C73" s="255"/>
      <c r="D73" s="57" t="s">
        <v>99</v>
      </c>
      <c r="E73" s="57" t="s">
        <v>100</v>
      </c>
      <c r="F73" s="57" t="s">
        <v>101</v>
      </c>
      <c r="G73" s="70" t="s">
        <v>176</v>
      </c>
    </row>
    <row r="74" spans="1:7" ht="12.5">
      <c r="A74" s="30"/>
      <c r="B74" s="31">
        <v>1</v>
      </c>
      <c r="C74" s="32" t="s">
        <v>102</v>
      </c>
      <c r="D74" s="199">
        <v>0</v>
      </c>
      <c r="E74" s="51">
        <v>50</v>
      </c>
      <c r="F74" s="215">
        <v>0</v>
      </c>
      <c r="G74" s="313"/>
    </row>
    <row r="75" spans="1:7" ht="12.5">
      <c r="A75" s="30"/>
      <c r="B75" s="35">
        <v>2</v>
      </c>
      <c r="C75" s="36" t="s">
        <v>103</v>
      </c>
      <c r="D75" s="216">
        <v>0</v>
      </c>
      <c r="E75" s="51">
        <v>30</v>
      </c>
      <c r="F75" s="217">
        <v>0</v>
      </c>
      <c r="G75" s="285"/>
    </row>
    <row r="76" spans="1:7" ht="12.5">
      <c r="A76" s="30"/>
      <c r="B76" s="35">
        <v>3</v>
      </c>
      <c r="C76" s="36" t="s">
        <v>104</v>
      </c>
      <c r="D76" s="216">
        <v>0</v>
      </c>
      <c r="E76" s="51">
        <v>50</v>
      </c>
      <c r="F76" s="217">
        <v>0</v>
      </c>
      <c r="G76" s="285"/>
    </row>
    <row r="77" spans="1:7" ht="12.5">
      <c r="A77" s="30"/>
      <c r="B77" s="37">
        <v>4</v>
      </c>
      <c r="C77" s="36" t="s">
        <v>105</v>
      </c>
      <c r="D77" s="216">
        <v>1</v>
      </c>
      <c r="E77" s="51">
        <v>60</v>
      </c>
      <c r="F77" s="217">
        <v>0</v>
      </c>
      <c r="G77" s="285"/>
    </row>
    <row r="78" spans="1:7" ht="12.5">
      <c r="A78" s="30"/>
      <c r="B78" s="37">
        <v>5</v>
      </c>
      <c r="C78" s="36" t="s">
        <v>106</v>
      </c>
      <c r="D78" s="216">
        <v>0</v>
      </c>
      <c r="E78" s="51">
        <v>50</v>
      </c>
      <c r="F78" s="217">
        <v>0</v>
      </c>
      <c r="G78" s="285"/>
    </row>
    <row r="79" spans="1:7" ht="12.5">
      <c r="A79" s="30"/>
      <c r="B79" s="37">
        <v>6</v>
      </c>
      <c r="C79" s="36" t="s">
        <v>107</v>
      </c>
      <c r="D79" s="216">
        <v>0</v>
      </c>
      <c r="E79" s="51">
        <v>150</v>
      </c>
      <c r="F79" s="217">
        <v>0</v>
      </c>
      <c r="G79" s="285"/>
    </row>
    <row r="80" spans="1:7" ht="12.5">
      <c r="A80" s="30"/>
      <c r="B80" s="37">
        <v>7</v>
      </c>
      <c r="C80" s="36" t="s">
        <v>108</v>
      </c>
      <c r="D80" s="216">
        <v>0</v>
      </c>
      <c r="E80" s="51">
        <v>150</v>
      </c>
      <c r="F80" s="217">
        <v>0</v>
      </c>
      <c r="G80" s="285"/>
    </row>
    <row r="81" spans="1:7" ht="12.5">
      <c r="A81" s="30"/>
      <c r="B81" s="38">
        <v>8</v>
      </c>
      <c r="C81" s="39" t="s">
        <v>109</v>
      </c>
      <c r="D81" s="201">
        <v>0</v>
      </c>
      <c r="E81" s="51">
        <v>100</v>
      </c>
      <c r="F81" s="218">
        <v>0</v>
      </c>
      <c r="G81" s="285"/>
    </row>
    <row r="82" spans="1:7" ht="13">
      <c r="A82" s="40"/>
      <c r="B82" s="261" t="s">
        <v>110</v>
      </c>
      <c r="C82" s="252"/>
      <c r="D82" s="227">
        <f t="shared" ref="D82:F82" si="5">SUM(D74:D81)</f>
        <v>1</v>
      </c>
      <c r="E82" s="227">
        <f t="shared" si="5"/>
        <v>640</v>
      </c>
      <c r="F82" s="227">
        <f t="shared" si="5"/>
        <v>0</v>
      </c>
      <c r="G82" s="258"/>
    </row>
    <row r="83" spans="1:7" ht="14.5">
      <c r="A83" s="140"/>
      <c r="B83" s="140"/>
      <c r="C83" s="140"/>
      <c r="D83" s="140"/>
      <c r="E83" s="140"/>
      <c r="F83" s="140"/>
    </row>
    <row r="84" spans="1:7" ht="14.5">
      <c r="A84" s="140"/>
      <c r="B84" s="140"/>
      <c r="C84" s="140"/>
      <c r="D84" s="140"/>
      <c r="E84" s="140"/>
      <c r="F84" s="140"/>
    </row>
    <row r="85" spans="1:7" ht="14.5">
      <c r="A85" s="140"/>
      <c r="B85" s="140"/>
      <c r="C85" s="140"/>
      <c r="D85" s="140"/>
      <c r="E85" s="140"/>
      <c r="F85" s="140"/>
    </row>
    <row r="86" spans="1:7" ht="14.5">
      <c r="A86" s="140"/>
      <c r="B86" s="140"/>
      <c r="C86" s="140"/>
      <c r="D86" s="140"/>
      <c r="E86" s="140"/>
      <c r="F86" s="140"/>
    </row>
    <row r="87" spans="1:7" ht="14.5">
      <c r="A87" s="140"/>
      <c r="B87" s="140"/>
      <c r="C87" s="140"/>
      <c r="D87" s="140"/>
      <c r="E87" s="140"/>
      <c r="F87" s="140"/>
    </row>
    <row r="88" spans="1:7" ht="14.5">
      <c r="A88" s="140"/>
      <c r="B88" s="140"/>
      <c r="C88" s="140"/>
      <c r="D88" s="140"/>
      <c r="E88" s="140"/>
      <c r="F88" s="140"/>
    </row>
    <row r="89" spans="1:7" ht="14.5">
      <c r="A89" s="140"/>
      <c r="B89" s="140"/>
      <c r="C89" s="140"/>
      <c r="D89" s="140"/>
      <c r="E89" s="140"/>
      <c r="F89" s="140"/>
    </row>
    <row r="90" spans="1:7" ht="14.5">
      <c r="A90" s="140"/>
      <c r="B90" s="140"/>
      <c r="C90" s="140"/>
      <c r="D90" s="140"/>
      <c r="E90" s="140"/>
      <c r="F90" s="140"/>
    </row>
    <row r="91" spans="1:7" ht="14.5">
      <c r="A91" s="140"/>
      <c r="B91" s="140"/>
      <c r="C91" s="140"/>
      <c r="D91" s="140"/>
      <c r="E91" s="140"/>
      <c r="F91" s="140"/>
    </row>
    <row r="92" spans="1:7" ht="14.5">
      <c r="A92" s="140"/>
      <c r="B92" s="140"/>
      <c r="C92" s="140"/>
      <c r="D92" s="140"/>
      <c r="E92" s="140"/>
      <c r="F92" s="140"/>
    </row>
    <row r="93" spans="1:7" ht="14.5">
      <c r="A93" s="140"/>
      <c r="B93" s="140"/>
      <c r="C93" s="140"/>
      <c r="D93" s="140"/>
      <c r="E93" s="140"/>
      <c r="F93" s="140"/>
    </row>
    <row r="94" spans="1:7" ht="14.5">
      <c r="A94" s="140"/>
      <c r="B94" s="140"/>
      <c r="C94" s="140"/>
      <c r="D94" s="140"/>
      <c r="E94" s="140"/>
      <c r="F94" s="140"/>
    </row>
    <row r="95" spans="1:7" ht="14.5">
      <c r="A95" s="140"/>
      <c r="B95" s="140"/>
      <c r="C95" s="140"/>
      <c r="D95" s="140"/>
      <c r="E95" s="140"/>
      <c r="F95" s="140"/>
    </row>
    <row r="96" spans="1:7" ht="14.5">
      <c r="A96" s="140"/>
      <c r="B96" s="140"/>
      <c r="C96" s="140"/>
      <c r="D96" s="140"/>
      <c r="E96" s="140"/>
      <c r="F96" s="140"/>
    </row>
  </sheetData>
  <mergeCells count="28">
    <mergeCell ref="G60:G68"/>
    <mergeCell ref="G74:G82"/>
    <mergeCell ref="F47:F55"/>
    <mergeCell ref="B55:C55"/>
    <mergeCell ref="B58:C58"/>
    <mergeCell ref="B59:C59"/>
    <mergeCell ref="B68:C68"/>
    <mergeCell ref="B72:C72"/>
    <mergeCell ref="B73:C73"/>
    <mergeCell ref="B82:C82"/>
    <mergeCell ref="B46:C46"/>
    <mergeCell ref="B16:C16"/>
    <mergeCell ref="B19:C19"/>
    <mergeCell ref="B20:C20"/>
    <mergeCell ref="F21:F29"/>
    <mergeCell ref="B29:C29"/>
    <mergeCell ref="B32:C32"/>
    <mergeCell ref="F34:F42"/>
    <mergeCell ref="B7:C7"/>
    <mergeCell ref="F8:F16"/>
    <mergeCell ref="B33:C33"/>
    <mergeCell ref="B42:C42"/>
    <mergeCell ref="B45:C45"/>
    <mergeCell ref="B1:H1"/>
    <mergeCell ref="I1:I3"/>
    <mergeCell ref="B2:G2"/>
    <mergeCell ref="B3:H3"/>
    <mergeCell ref="B6:C6"/>
  </mergeCells>
  <hyperlinks>
    <hyperlink ref="H2" location="'Menu Utama'!A1" display="'Menu Utama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2"/>
  <sheetViews>
    <sheetView showGridLines="0" topLeftCell="B1" workbookViewId="0"/>
  </sheetViews>
  <sheetFormatPr defaultColWidth="12.6328125" defaultRowHeight="15.75" customHeight="1"/>
  <cols>
    <col min="1" max="1" width="20.36328125" hidden="1" customWidth="1"/>
    <col min="2" max="2" width="5.26953125" customWidth="1"/>
    <col min="3" max="3" width="17.6328125" customWidth="1"/>
    <col min="9" max="9" width="1.453125" customWidth="1"/>
  </cols>
  <sheetData>
    <row r="1" spans="1:10" ht="8.25" customHeight="1">
      <c r="B1" s="245"/>
      <c r="C1" s="246"/>
      <c r="D1" s="246"/>
      <c r="E1" s="246"/>
      <c r="F1" s="246"/>
      <c r="G1" s="246"/>
      <c r="H1" s="246"/>
      <c r="I1" s="247"/>
    </row>
    <row r="2" spans="1:10" ht="43.5" customHeight="1">
      <c r="B2" s="248" t="s">
        <v>456</v>
      </c>
      <c r="C2" s="246"/>
      <c r="D2" s="246"/>
      <c r="E2" s="246"/>
      <c r="F2" s="246"/>
      <c r="G2" s="246"/>
      <c r="H2" s="22"/>
      <c r="I2" s="246"/>
    </row>
    <row r="3" spans="1:10" ht="6" customHeight="1">
      <c r="B3" s="245"/>
      <c r="C3" s="246"/>
      <c r="D3" s="246"/>
      <c r="E3" s="246"/>
      <c r="F3" s="246"/>
      <c r="G3" s="246"/>
      <c r="H3" s="246"/>
      <c r="I3" s="246"/>
    </row>
    <row r="4" spans="1:10" ht="14.5">
      <c r="A4" s="140"/>
      <c r="B4" s="140"/>
      <c r="C4" s="140"/>
      <c r="D4" s="140"/>
      <c r="E4" s="140"/>
      <c r="F4" s="140"/>
      <c r="G4" s="140"/>
      <c r="H4" s="140"/>
    </row>
    <row r="5" spans="1:10" ht="14.5">
      <c r="A5" s="154"/>
      <c r="B5" s="155" t="s">
        <v>457</v>
      </c>
      <c r="D5" s="155"/>
      <c r="E5" s="155"/>
      <c r="F5" s="155"/>
      <c r="G5" s="155"/>
      <c r="H5" s="127"/>
    </row>
    <row r="6" spans="1:10" ht="13">
      <c r="A6" s="180">
        <f>COUNTA(D9:H16)</f>
        <v>40</v>
      </c>
      <c r="B6" s="290" t="s">
        <v>94</v>
      </c>
      <c r="C6" s="263"/>
      <c r="D6" s="294" t="s">
        <v>458</v>
      </c>
      <c r="E6" s="277"/>
      <c r="F6" s="277"/>
      <c r="G6" s="277"/>
      <c r="H6" s="252"/>
      <c r="I6" s="316" t="s">
        <v>97</v>
      </c>
      <c r="J6" s="263"/>
    </row>
    <row r="7" spans="1:10" ht="13">
      <c r="A7" s="180">
        <v>40</v>
      </c>
      <c r="B7" s="264"/>
      <c r="C7" s="255"/>
      <c r="D7" s="181" t="s">
        <v>459</v>
      </c>
      <c r="E7" s="181" t="s">
        <v>460</v>
      </c>
      <c r="F7" s="181" t="s">
        <v>461</v>
      </c>
      <c r="G7" s="181" t="s">
        <v>462</v>
      </c>
      <c r="H7" s="181" t="s">
        <v>463</v>
      </c>
      <c r="I7" s="264"/>
      <c r="J7" s="255"/>
    </row>
    <row r="8" spans="1:10" ht="12.5">
      <c r="A8" s="28"/>
      <c r="B8" s="268" t="s">
        <v>98</v>
      </c>
      <c r="C8" s="255"/>
      <c r="D8" s="57" t="s">
        <v>99</v>
      </c>
      <c r="E8" s="57" t="s">
        <v>100</v>
      </c>
      <c r="F8" s="57" t="s">
        <v>101</v>
      </c>
      <c r="G8" s="57" t="s">
        <v>176</v>
      </c>
      <c r="H8" s="57" t="s">
        <v>177</v>
      </c>
      <c r="I8" s="279" t="s">
        <v>178</v>
      </c>
      <c r="J8" s="255"/>
    </row>
    <row r="9" spans="1:10" ht="12.5">
      <c r="A9" s="30"/>
      <c r="B9" s="31">
        <v>1</v>
      </c>
      <c r="C9" s="32" t="s">
        <v>102</v>
      </c>
      <c r="D9" s="51">
        <v>0</v>
      </c>
      <c r="E9" s="51">
        <v>0</v>
      </c>
      <c r="F9" s="51">
        <v>3</v>
      </c>
      <c r="G9" s="51">
        <v>0</v>
      </c>
      <c r="H9" s="51">
        <v>0</v>
      </c>
      <c r="I9" s="317"/>
      <c r="J9" s="263"/>
    </row>
    <row r="10" spans="1:10" ht="12.5">
      <c r="A10" s="30"/>
      <c r="B10" s="35">
        <v>2</v>
      </c>
      <c r="C10" s="36" t="s">
        <v>103</v>
      </c>
      <c r="D10" s="51">
        <v>0</v>
      </c>
      <c r="E10" s="51">
        <v>0</v>
      </c>
      <c r="F10" s="51">
        <v>3</v>
      </c>
      <c r="G10" s="51">
        <v>0</v>
      </c>
      <c r="H10" s="51">
        <v>0</v>
      </c>
      <c r="I10" s="281"/>
      <c r="J10" s="254"/>
    </row>
    <row r="11" spans="1:10" ht="12.5">
      <c r="A11" s="30"/>
      <c r="B11" s="35">
        <v>3</v>
      </c>
      <c r="C11" s="36" t="s">
        <v>104</v>
      </c>
      <c r="D11" s="51">
        <v>0</v>
      </c>
      <c r="E11" s="51">
        <v>0</v>
      </c>
      <c r="F11" s="51">
        <v>3</v>
      </c>
      <c r="G11" s="51">
        <v>0</v>
      </c>
      <c r="H11" s="51">
        <v>0</v>
      </c>
      <c r="I11" s="281"/>
      <c r="J11" s="254"/>
    </row>
    <row r="12" spans="1:10" ht="12.5">
      <c r="A12" s="30"/>
      <c r="B12" s="37">
        <v>4</v>
      </c>
      <c r="C12" s="36" t="s">
        <v>105</v>
      </c>
      <c r="D12" s="51">
        <v>0</v>
      </c>
      <c r="E12" s="51">
        <v>0</v>
      </c>
      <c r="F12" s="51">
        <v>4</v>
      </c>
      <c r="G12" s="51">
        <v>0</v>
      </c>
      <c r="H12" s="51">
        <v>0</v>
      </c>
      <c r="I12" s="281"/>
      <c r="J12" s="254"/>
    </row>
    <row r="13" spans="1:10" ht="12.5">
      <c r="A13" s="30"/>
      <c r="B13" s="37">
        <v>5</v>
      </c>
      <c r="C13" s="36" t="s">
        <v>106</v>
      </c>
      <c r="D13" s="51">
        <v>0</v>
      </c>
      <c r="E13" s="51">
        <v>0</v>
      </c>
      <c r="F13" s="51">
        <v>4</v>
      </c>
      <c r="G13" s="51">
        <v>0</v>
      </c>
      <c r="H13" s="51">
        <v>0</v>
      </c>
      <c r="I13" s="281"/>
      <c r="J13" s="254"/>
    </row>
    <row r="14" spans="1:10" ht="12.5">
      <c r="A14" s="30"/>
      <c r="B14" s="37">
        <v>6</v>
      </c>
      <c r="C14" s="36" t="s">
        <v>107</v>
      </c>
      <c r="D14" s="51">
        <v>0</v>
      </c>
      <c r="E14" s="51">
        <v>0</v>
      </c>
      <c r="F14" s="51">
        <v>5</v>
      </c>
      <c r="G14" s="51">
        <v>0</v>
      </c>
      <c r="H14" s="51">
        <v>0</v>
      </c>
      <c r="I14" s="281"/>
      <c r="J14" s="254"/>
    </row>
    <row r="15" spans="1:10" ht="12.5">
      <c r="A15" s="30"/>
      <c r="B15" s="37">
        <v>7</v>
      </c>
      <c r="C15" s="36" t="s">
        <v>108</v>
      </c>
      <c r="D15" s="51">
        <v>0</v>
      </c>
      <c r="E15" s="51">
        <v>1</v>
      </c>
      <c r="F15" s="51">
        <v>6</v>
      </c>
      <c r="G15" s="51">
        <v>0</v>
      </c>
      <c r="H15" s="51">
        <v>1</v>
      </c>
      <c r="I15" s="281"/>
      <c r="J15" s="254"/>
    </row>
    <row r="16" spans="1:10" ht="12.5">
      <c r="A16" s="30"/>
      <c r="B16" s="38">
        <v>8</v>
      </c>
      <c r="C16" s="39" t="s">
        <v>109</v>
      </c>
      <c r="D16" s="51">
        <v>0</v>
      </c>
      <c r="E16" s="51">
        <v>2</v>
      </c>
      <c r="F16" s="51">
        <v>1</v>
      </c>
      <c r="G16" s="51">
        <v>0</v>
      </c>
      <c r="H16" s="51">
        <v>0</v>
      </c>
      <c r="I16" s="281"/>
      <c r="J16" s="254"/>
    </row>
    <row r="17" spans="1:10" ht="13">
      <c r="A17" s="40"/>
      <c r="B17" s="261" t="s">
        <v>110</v>
      </c>
      <c r="C17" s="252"/>
      <c r="D17" s="161">
        <f t="shared" ref="D17:H17" si="0">SUM(D9:D16)</f>
        <v>0</v>
      </c>
      <c r="E17" s="161">
        <f t="shared" si="0"/>
        <v>3</v>
      </c>
      <c r="F17" s="161">
        <f t="shared" si="0"/>
        <v>29</v>
      </c>
      <c r="G17" s="161">
        <f t="shared" si="0"/>
        <v>0</v>
      </c>
      <c r="H17" s="161">
        <f t="shared" si="0"/>
        <v>1</v>
      </c>
      <c r="I17" s="264"/>
      <c r="J17" s="255"/>
    </row>
    <row r="18" spans="1:10" ht="14.5">
      <c r="A18" s="140"/>
      <c r="B18" s="140"/>
      <c r="C18" s="140"/>
      <c r="D18" s="140"/>
      <c r="E18" s="140"/>
      <c r="F18" s="140"/>
      <c r="G18" s="140"/>
      <c r="H18" s="140"/>
    </row>
    <row r="19" spans="1:10" ht="14.5">
      <c r="A19" s="140"/>
      <c r="B19" s="140"/>
      <c r="C19" s="140"/>
      <c r="D19" s="140"/>
      <c r="E19" s="140"/>
      <c r="F19" s="140"/>
      <c r="G19" s="140"/>
      <c r="H19" s="140"/>
    </row>
    <row r="20" spans="1:10" ht="14.5">
      <c r="A20" s="154"/>
      <c r="B20" s="155" t="s">
        <v>464</v>
      </c>
      <c r="D20" s="155"/>
      <c r="E20" s="155"/>
      <c r="F20" s="155"/>
      <c r="G20" s="140"/>
      <c r="H20" s="140"/>
    </row>
    <row r="21" spans="1:10" ht="14.5">
      <c r="A21" s="159">
        <f>COUNTA(D24:F31)</f>
        <v>24</v>
      </c>
      <c r="B21" s="303" t="s">
        <v>94</v>
      </c>
      <c r="C21" s="263"/>
      <c r="D21" s="294" t="s">
        <v>465</v>
      </c>
      <c r="E21" s="252"/>
      <c r="F21" s="318" t="s">
        <v>466</v>
      </c>
      <c r="G21" s="314" t="s">
        <v>97</v>
      </c>
      <c r="H21" s="140"/>
    </row>
    <row r="22" spans="1:10" ht="26">
      <c r="A22" s="159">
        <v>24</v>
      </c>
      <c r="B22" s="264"/>
      <c r="C22" s="255"/>
      <c r="D22" s="182" t="s">
        <v>467</v>
      </c>
      <c r="E22" s="182" t="s">
        <v>468</v>
      </c>
      <c r="F22" s="258"/>
      <c r="G22" s="258"/>
      <c r="H22" s="140"/>
    </row>
    <row r="23" spans="1:10" ht="14.5">
      <c r="A23" s="28"/>
      <c r="B23" s="268" t="s">
        <v>98</v>
      </c>
      <c r="C23" s="255"/>
      <c r="D23" s="57" t="s">
        <v>99</v>
      </c>
      <c r="E23" s="57" t="s">
        <v>100</v>
      </c>
      <c r="F23" s="57" t="s">
        <v>101</v>
      </c>
      <c r="G23" s="70" t="s">
        <v>176</v>
      </c>
      <c r="H23" s="140"/>
    </row>
    <row r="24" spans="1:10" ht="14.5">
      <c r="A24" s="30"/>
      <c r="B24" s="31">
        <v>1</v>
      </c>
      <c r="C24" s="32" t="s">
        <v>102</v>
      </c>
      <c r="D24" s="51">
        <v>0</v>
      </c>
      <c r="E24" s="51">
        <v>47</v>
      </c>
      <c r="F24" s="51">
        <v>15000</v>
      </c>
      <c r="G24" s="313"/>
      <c r="H24" s="140"/>
    </row>
    <row r="25" spans="1:10" ht="14.5">
      <c r="A25" s="30"/>
      <c r="B25" s="35">
        <v>2</v>
      </c>
      <c r="C25" s="36" t="s">
        <v>103</v>
      </c>
      <c r="D25" s="51">
        <v>9</v>
      </c>
      <c r="E25" s="51">
        <v>79</v>
      </c>
      <c r="F25" s="51" t="s">
        <v>469</v>
      </c>
      <c r="G25" s="285"/>
      <c r="H25" s="140"/>
    </row>
    <row r="26" spans="1:10" ht="14.5">
      <c r="A26" s="30"/>
      <c r="B26" s="35">
        <v>3</v>
      </c>
      <c r="C26" s="36" t="s">
        <v>104</v>
      </c>
      <c r="D26" s="51">
        <v>0</v>
      </c>
      <c r="E26" s="51">
        <v>101</v>
      </c>
      <c r="F26" s="51">
        <v>15000</v>
      </c>
      <c r="G26" s="285"/>
      <c r="H26" s="140"/>
    </row>
    <row r="27" spans="1:10" ht="14.5">
      <c r="A27" s="30"/>
      <c r="B27" s="37">
        <v>4</v>
      </c>
      <c r="C27" s="36" t="s">
        <v>105</v>
      </c>
      <c r="D27" s="51">
        <v>30</v>
      </c>
      <c r="E27" s="51">
        <v>104</v>
      </c>
      <c r="F27" s="51" t="s">
        <v>470</v>
      </c>
      <c r="G27" s="285"/>
      <c r="H27" s="140"/>
    </row>
    <row r="28" spans="1:10" ht="14.5">
      <c r="A28" s="30"/>
      <c r="B28" s="37">
        <v>5</v>
      </c>
      <c r="C28" s="36" t="s">
        <v>106</v>
      </c>
      <c r="D28" s="51">
        <v>0</v>
      </c>
      <c r="E28" s="51">
        <v>89</v>
      </c>
      <c r="F28" s="51">
        <v>15000</v>
      </c>
      <c r="G28" s="285"/>
      <c r="H28" s="140"/>
    </row>
    <row r="29" spans="1:10" ht="14.5">
      <c r="A29" s="30"/>
      <c r="B29" s="37">
        <v>6</v>
      </c>
      <c r="C29" s="36" t="s">
        <v>107</v>
      </c>
      <c r="D29" s="51">
        <v>312</v>
      </c>
      <c r="E29" s="51">
        <v>64</v>
      </c>
      <c r="F29" s="51">
        <v>15000</v>
      </c>
      <c r="G29" s="285"/>
      <c r="H29" s="140"/>
    </row>
    <row r="30" spans="1:10" ht="14.5">
      <c r="A30" s="30"/>
      <c r="B30" s="37">
        <v>7</v>
      </c>
      <c r="C30" s="36" t="s">
        <v>108</v>
      </c>
      <c r="D30" s="51">
        <v>286</v>
      </c>
      <c r="E30" s="51">
        <v>261</v>
      </c>
      <c r="F30" s="51" t="s">
        <v>470</v>
      </c>
      <c r="G30" s="285"/>
      <c r="H30" s="140"/>
    </row>
    <row r="31" spans="1:10" ht="14.5">
      <c r="A31" s="30"/>
      <c r="B31" s="38">
        <v>8</v>
      </c>
      <c r="C31" s="39" t="s">
        <v>109</v>
      </c>
      <c r="D31" s="228">
        <v>2</v>
      </c>
      <c r="E31" s="229">
        <v>88</v>
      </c>
      <c r="F31" s="230" t="s">
        <v>471</v>
      </c>
      <c r="G31" s="285"/>
      <c r="H31" s="140"/>
    </row>
    <row r="32" spans="1:10" ht="14.5">
      <c r="A32" s="40"/>
      <c r="B32" s="261" t="s">
        <v>110</v>
      </c>
      <c r="C32" s="252"/>
      <c r="D32" s="231">
        <f t="shared" ref="D32:F32" si="1">SUM(D24:D31)</f>
        <v>639</v>
      </c>
      <c r="E32" s="231">
        <f t="shared" si="1"/>
        <v>833</v>
      </c>
      <c r="F32" s="231">
        <f t="shared" si="1"/>
        <v>60000</v>
      </c>
      <c r="G32" s="258"/>
      <c r="H32" s="140"/>
    </row>
    <row r="33" spans="1:8" ht="14.5">
      <c r="A33" s="140"/>
      <c r="B33" s="140"/>
      <c r="C33" s="140"/>
      <c r="D33" s="140"/>
      <c r="E33" s="140"/>
      <c r="F33" s="140"/>
      <c r="G33" s="140"/>
      <c r="H33" s="140"/>
    </row>
    <row r="34" spans="1:8" ht="14.5">
      <c r="A34" s="140"/>
      <c r="B34" s="140"/>
      <c r="C34" s="140"/>
      <c r="D34" s="140"/>
      <c r="E34" s="140"/>
      <c r="F34" s="140"/>
      <c r="G34" s="140"/>
      <c r="H34" s="140"/>
    </row>
    <row r="35" spans="1:8" ht="14.5">
      <c r="A35" s="140"/>
      <c r="B35" s="140"/>
      <c r="C35" s="140"/>
      <c r="D35" s="140"/>
      <c r="E35" s="140"/>
      <c r="F35" s="140"/>
      <c r="G35" s="140"/>
      <c r="H35" s="140"/>
    </row>
    <row r="36" spans="1:8" ht="14.5">
      <c r="A36" s="140"/>
      <c r="B36" s="140"/>
      <c r="C36" s="140"/>
      <c r="D36" s="140"/>
      <c r="E36" s="140"/>
      <c r="F36" s="140"/>
      <c r="G36" s="140"/>
      <c r="H36" s="140"/>
    </row>
    <row r="37" spans="1:8" ht="14.5">
      <c r="A37" s="140"/>
      <c r="B37" s="140"/>
      <c r="C37" s="140"/>
      <c r="D37" s="140"/>
      <c r="E37" s="140"/>
      <c r="F37" s="140"/>
      <c r="G37" s="140"/>
      <c r="H37" s="140"/>
    </row>
    <row r="38" spans="1:8" ht="14.5">
      <c r="A38" s="140"/>
      <c r="B38" s="140"/>
      <c r="C38" s="140"/>
      <c r="D38" s="140"/>
      <c r="E38" s="140"/>
      <c r="F38" s="140"/>
      <c r="G38" s="140"/>
      <c r="H38" s="140"/>
    </row>
    <row r="39" spans="1:8" ht="14.5">
      <c r="A39" s="140"/>
      <c r="B39" s="140"/>
      <c r="C39" s="140"/>
      <c r="D39" s="140"/>
      <c r="E39" s="140"/>
      <c r="F39" s="140"/>
      <c r="G39" s="140"/>
      <c r="H39" s="140"/>
    </row>
    <row r="40" spans="1:8" ht="14.5">
      <c r="A40" s="140"/>
      <c r="B40" s="140"/>
      <c r="C40" s="140"/>
      <c r="D40" s="140"/>
      <c r="E40" s="140"/>
      <c r="F40" s="140"/>
      <c r="G40" s="140"/>
      <c r="H40" s="140"/>
    </row>
    <row r="41" spans="1:8" ht="14.5">
      <c r="A41" s="140"/>
      <c r="B41" s="140"/>
      <c r="C41" s="140"/>
      <c r="D41" s="140"/>
      <c r="E41" s="140"/>
      <c r="F41" s="140"/>
      <c r="G41" s="140"/>
      <c r="H41" s="140"/>
    </row>
    <row r="42" spans="1:8" ht="14.5">
      <c r="A42" s="140"/>
      <c r="B42" s="140"/>
      <c r="C42" s="140"/>
      <c r="D42" s="140"/>
      <c r="E42" s="140"/>
      <c r="F42" s="140"/>
      <c r="G42" s="140"/>
      <c r="H42" s="140"/>
    </row>
    <row r="43" spans="1:8" ht="14.5">
      <c r="A43" s="140"/>
      <c r="B43" s="140"/>
      <c r="C43" s="140"/>
      <c r="D43" s="140"/>
      <c r="E43" s="140"/>
      <c r="F43" s="140"/>
      <c r="G43" s="140"/>
      <c r="H43" s="140"/>
    </row>
    <row r="44" spans="1:8" ht="14.5">
      <c r="A44" s="140"/>
      <c r="B44" s="140"/>
      <c r="C44" s="140"/>
      <c r="D44" s="140"/>
      <c r="E44" s="140"/>
      <c r="F44" s="140"/>
      <c r="G44" s="140"/>
      <c r="H44" s="140"/>
    </row>
    <row r="45" spans="1:8" ht="14.5">
      <c r="A45" s="140"/>
      <c r="B45" s="140"/>
      <c r="C45" s="140"/>
      <c r="D45" s="140"/>
      <c r="E45" s="140"/>
      <c r="F45" s="140"/>
      <c r="G45" s="140"/>
      <c r="H45" s="140"/>
    </row>
    <row r="46" spans="1:8" ht="14.5">
      <c r="A46" s="140"/>
      <c r="B46" s="140"/>
      <c r="C46" s="140"/>
      <c r="D46" s="140"/>
      <c r="E46" s="140"/>
      <c r="F46" s="140"/>
      <c r="G46" s="140"/>
      <c r="H46" s="140"/>
    </row>
    <row r="47" spans="1:8" ht="14.5">
      <c r="A47" s="140"/>
      <c r="B47" s="140"/>
      <c r="C47" s="140"/>
      <c r="D47" s="140"/>
      <c r="E47" s="140"/>
      <c r="F47" s="140"/>
      <c r="G47" s="140"/>
      <c r="H47" s="140"/>
    </row>
    <row r="48" spans="1:8" ht="14.5">
      <c r="A48" s="140"/>
      <c r="B48" s="140"/>
      <c r="C48" s="140"/>
      <c r="D48" s="140"/>
      <c r="E48" s="140"/>
      <c r="F48" s="140"/>
      <c r="G48" s="140"/>
      <c r="H48" s="140"/>
    </row>
    <row r="49" spans="1:8" ht="14.5">
      <c r="A49" s="140"/>
      <c r="B49" s="140"/>
      <c r="C49" s="140"/>
      <c r="D49" s="140"/>
      <c r="E49" s="140"/>
      <c r="F49" s="140"/>
      <c r="G49" s="140"/>
      <c r="H49" s="140"/>
    </row>
    <row r="50" spans="1:8" ht="14.5">
      <c r="A50" s="140"/>
      <c r="B50" s="140"/>
      <c r="C50" s="140"/>
      <c r="D50" s="140"/>
      <c r="E50" s="140"/>
      <c r="F50" s="140"/>
      <c r="G50" s="140"/>
      <c r="H50" s="140"/>
    </row>
    <row r="51" spans="1:8" ht="14.5">
      <c r="A51" s="140"/>
      <c r="B51" s="140"/>
      <c r="C51" s="140"/>
      <c r="D51" s="140"/>
      <c r="E51" s="140"/>
      <c r="F51" s="140"/>
      <c r="G51" s="140"/>
      <c r="H51" s="140"/>
    </row>
    <row r="52" spans="1:8" ht="14.5">
      <c r="A52" s="140"/>
      <c r="B52" s="140"/>
      <c r="C52" s="140"/>
      <c r="D52" s="140"/>
      <c r="E52" s="140"/>
      <c r="F52" s="140"/>
      <c r="G52" s="140"/>
      <c r="H52" s="140"/>
    </row>
  </sheetData>
  <mergeCells count="18">
    <mergeCell ref="B23:C23"/>
    <mergeCell ref="G24:G32"/>
    <mergeCell ref="B32:C32"/>
    <mergeCell ref="B1:H1"/>
    <mergeCell ref="I1:I3"/>
    <mergeCell ref="B2:G2"/>
    <mergeCell ref="B3:H3"/>
    <mergeCell ref="B6:C7"/>
    <mergeCell ref="D6:H6"/>
    <mergeCell ref="B8:C8"/>
    <mergeCell ref="I6:J7"/>
    <mergeCell ref="I8:J8"/>
    <mergeCell ref="I9:J17"/>
    <mergeCell ref="B17:C17"/>
    <mergeCell ref="B21:C22"/>
    <mergeCell ref="D21:E21"/>
    <mergeCell ref="F21:F22"/>
    <mergeCell ref="G21:G22"/>
  </mergeCells>
  <hyperlinks>
    <hyperlink ref="H2" location="'Menu Utama'!A1" display="'Menu Utama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29"/>
  <sheetViews>
    <sheetView showGridLines="0" topLeftCell="B1" workbookViewId="0"/>
  </sheetViews>
  <sheetFormatPr defaultColWidth="12.6328125" defaultRowHeight="15.75" customHeight="1"/>
  <cols>
    <col min="1" max="1" width="18.6328125" hidden="1" customWidth="1"/>
    <col min="2" max="2" width="5.36328125" customWidth="1"/>
    <col min="3" max="3" width="20.36328125" customWidth="1"/>
    <col min="4" max="4" width="17.453125" customWidth="1"/>
    <col min="5" max="5" width="18.90625" customWidth="1"/>
    <col min="8" max="8" width="8.08984375" customWidth="1"/>
    <col min="9" max="9" width="0.90625" customWidth="1"/>
  </cols>
  <sheetData>
    <row r="1" spans="1:9" ht="8.25" customHeight="1">
      <c r="B1" s="245"/>
      <c r="C1" s="246"/>
      <c r="D1" s="246"/>
      <c r="E1" s="246"/>
      <c r="F1" s="246"/>
      <c r="G1" s="246"/>
      <c r="H1" s="246"/>
      <c r="I1" s="247"/>
    </row>
    <row r="2" spans="1:9" ht="43.5" customHeight="1">
      <c r="A2" s="140"/>
      <c r="B2" s="248" t="s">
        <v>472</v>
      </c>
      <c r="C2" s="246"/>
      <c r="D2" s="246"/>
      <c r="E2" s="246"/>
      <c r="F2" s="246"/>
      <c r="G2" s="246"/>
      <c r="H2" s="22"/>
      <c r="I2" s="246"/>
    </row>
    <row r="3" spans="1:9" ht="9" customHeight="1">
      <c r="A3" s="140"/>
      <c r="B3" s="245" t="s">
        <v>473</v>
      </c>
      <c r="C3" s="246"/>
      <c r="D3" s="246"/>
      <c r="E3" s="246"/>
      <c r="F3" s="246"/>
      <c r="G3" s="246"/>
      <c r="H3" s="246"/>
      <c r="I3" s="246"/>
    </row>
    <row r="4" spans="1:9" ht="14.5">
      <c r="A4" s="140"/>
      <c r="B4" s="140"/>
      <c r="C4" s="140"/>
      <c r="D4" s="140"/>
      <c r="E4" s="140"/>
      <c r="F4" s="140"/>
      <c r="G4" s="140"/>
      <c r="H4" s="140"/>
      <c r="I4" s="140"/>
    </row>
    <row r="5" spans="1:9" ht="14.5">
      <c r="A5" s="125"/>
      <c r="B5" s="126" t="s">
        <v>474</v>
      </c>
      <c r="D5" s="155"/>
      <c r="E5" s="155"/>
      <c r="F5" s="140"/>
      <c r="G5" s="140"/>
      <c r="H5" s="140"/>
      <c r="I5" s="140"/>
    </row>
    <row r="6" spans="1:9" ht="39">
      <c r="A6" s="232">
        <f>COUNTA(D8:E15)</f>
        <v>16</v>
      </c>
      <c r="B6" s="319" t="s">
        <v>94</v>
      </c>
      <c r="C6" s="252"/>
      <c r="D6" s="233" t="s">
        <v>475</v>
      </c>
      <c r="E6" s="233" t="s">
        <v>476</v>
      </c>
      <c r="F6" s="173" t="s">
        <v>97</v>
      </c>
      <c r="G6" s="140"/>
      <c r="H6" s="140"/>
      <c r="I6" s="140"/>
    </row>
    <row r="7" spans="1:9" ht="14.5">
      <c r="A7" s="28">
        <v>16</v>
      </c>
      <c r="B7" s="268" t="s">
        <v>98</v>
      </c>
      <c r="C7" s="255"/>
      <c r="D7" s="57" t="s">
        <v>99</v>
      </c>
      <c r="E7" s="57" t="s">
        <v>100</v>
      </c>
      <c r="F7" s="70" t="s">
        <v>101</v>
      </c>
      <c r="G7" s="140"/>
      <c r="H7" s="140"/>
      <c r="I7" s="140"/>
    </row>
    <row r="8" spans="1:9" ht="14.5">
      <c r="A8" s="30"/>
      <c r="B8" s="31">
        <v>1</v>
      </c>
      <c r="C8" s="32" t="s">
        <v>102</v>
      </c>
      <c r="D8" s="51">
        <v>41</v>
      </c>
      <c r="E8" s="51">
        <v>50</v>
      </c>
      <c r="F8" s="313"/>
      <c r="G8" s="140"/>
      <c r="H8" s="140"/>
      <c r="I8" s="140"/>
    </row>
    <row r="9" spans="1:9" ht="14.5">
      <c r="A9" s="30"/>
      <c r="B9" s="35">
        <v>2</v>
      </c>
      <c r="C9" s="36" t="s">
        <v>103</v>
      </c>
      <c r="D9" s="51">
        <v>26</v>
      </c>
      <c r="E9" s="51">
        <v>30</v>
      </c>
      <c r="F9" s="285"/>
      <c r="G9" s="140"/>
      <c r="H9" s="140"/>
      <c r="I9" s="140"/>
    </row>
    <row r="10" spans="1:9" ht="14.5">
      <c r="A10" s="30"/>
      <c r="B10" s="35">
        <v>3</v>
      </c>
      <c r="C10" s="36" t="s">
        <v>104</v>
      </c>
      <c r="D10" s="51">
        <v>30</v>
      </c>
      <c r="E10" s="51">
        <v>50</v>
      </c>
      <c r="F10" s="285"/>
      <c r="G10" s="140"/>
      <c r="H10" s="140"/>
      <c r="I10" s="140"/>
    </row>
    <row r="11" spans="1:9" ht="14.5">
      <c r="A11" s="30"/>
      <c r="B11" s="37">
        <v>4</v>
      </c>
      <c r="C11" s="36" t="s">
        <v>105</v>
      </c>
      <c r="D11" s="51">
        <v>50</v>
      </c>
      <c r="E11" s="51">
        <v>60</v>
      </c>
      <c r="F11" s="285"/>
      <c r="G11" s="140"/>
      <c r="H11" s="140"/>
      <c r="I11" s="140"/>
    </row>
    <row r="12" spans="1:9" ht="14.5">
      <c r="A12" s="30"/>
      <c r="B12" s="37">
        <v>5</v>
      </c>
      <c r="C12" s="36" t="s">
        <v>106</v>
      </c>
      <c r="D12" s="51">
        <v>56</v>
      </c>
      <c r="E12" s="51">
        <v>50</v>
      </c>
      <c r="F12" s="285"/>
      <c r="G12" s="140"/>
      <c r="H12" s="140"/>
      <c r="I12" s="140"/>
    </row>
    <row r="13" spans="1:9" ht="14.5">
      <c r="A13" s="30"/>
      <c r="B13" s="37">
        <v>6</v>
      </c>
      <c r="C13" s="36" t="s">
        <v>107</v>
      </c>
      <c r="D13" s="51">
        <v>185</v>
      </c>
      <c r="E13" s="51">
        <v>150</v>
      </c>
      <c r="F13" s="285"/>
      <c r="G13" s="140"/>
      <c r="H13" s="140"/>
      <c r="I13" s="140"/>
    </row>
    <row r="14" spans="1:9" ht="14.5">
      <c r="A14" s="30"/>
      <c r="B14" s="37">
        <v>7</v>
      </c>
      <c r="C14" s="36" t="s">
        <v>108</v>
      </c>
      <c r="D14" s="51">
        <v>185</v>
      </c>
      <c r="E14" s="51">
        <v>150</v>
      </c>
      <c r="F14" s="285"/>
      <c r="G14" s="140"/>
      <c r="H14" s="140"/>
      <c r="I14" s="140"/>
    </row>
    <row r="15" spans="1:9" ht="14.5">
      <c r="A15" s="30"/>
      <c r="B15" s="38">
        <v>8</v>
      </c>
      <c r="C15" s="39" t="s">
        <v>109</v>
      </c>
      <c r="D15" s="51">
        <v>130</v>
      </c>
      <c r="E15" s="51">
        <v>100</v>
      </c>
      <c r="F15" s="285"/>
      <c r="G15" s="140"/>
      <c r="H15" s="140"/>
      <c r="I15" s="140"/>
    </row>
    <row r="16" spans="1:9" ht="14.5">
      <c r="A16" s="40"/>
      <c r="B16" s="261" t="s">
        <v>110</v>
      </c>
      <c r="C16" s="252"/>
      <c r="D16" s="161">
        <f t="shared" ref="D16:E16" si="0">SUM(D8:D15)</f>
        <v>703</v>
      </c>
      <c r="E16" s="161">
        <f t="shared" si="0"/>
        <v>640</v>
      </c>
      <c r="F16" s="258"/>
      <c r="G16" s="140"/>
      <c r="H16" s="140"/>
      <c r="I16" s="140"/>
    </row>
    <row r="17" spans="1:9" ht="14.5">
      <c r="A17" s="140"/>
      <c r="B17" s="140"/>
      <c r="C17" s="140"/>
      <c r="D17" s="140"/>
      <c r="E17" s="140"/>
      <c r="F17" s="140"/>
      <c r="G17" s="140"/>
      <c r="H17" s="140"/>
      <c r="I17" s="140"/>
    </row>
    <row r="18" spans="1:9" ht="14.5">
      <c r="A18" s="140"/>
      <c r="B18" s="140"/>
      <c r="C18" s="140"/>
      <c r="D18" s="140"/>
      <c r="E18" s="140"/>
      <c r="F18" s="140"/>
      <c r="G18" s="140"/>
      <c r="H18" s="140"/>
      <c r="I18" s="140"/>
    </row>
    <row r="19" spans="1:9" ht="14.5">
      <c r="A19" s="125"/>
      <c r="B19" s="126" t="s">
        <v>477</v>
      </c>
      <c r="D19" s="155"/>
      <c r="E19" s="155"/>
      <c r="F19" s="140"/>
      <c r="G19" s="140"/>
      <c r="H19" s="140"/>
      <c r="I19" s="140"/>
    </row>
    <row r="20" spans="1:9" ht="39">
      <c r="A20" s="171">
        <f>COUNTA(D22:E29)</f>
        <v>16</v>
      </c>
      <c r="B20" s="294" t="s">
        <v>94</v>
      </c>
      <c r="C20" s="252"/>
      <c r="D20" s="233" t="s">
        <v>475</v>
      </c>
      <c r="E20" s="233" t="s">
        <v>476</v>
      </c>
      <c r="F20" s="173" t="s">
        <v>97</v>
      </c>
      <c r="G20" s="140"/>
      <c r="H20" s="140"/>
      <c r="I20" s="140"/>
    </row>
    <row r="21" spans="1:9" ht="14.5">
      <c r="A21" s="28">
        <v>16</v>
      </c>
      <c r="B21" s="268" t="s">
        <v>98</v>
      </c>
      <c r="C21" s="255"/>
      <c r="D21" s="57" t="s">
        <v>99</v>
      </c>
      <c r="E21" s="57" t="s">
        <v>100</v>
      </c>
      <c r="F21" s="70" t="s">
        <v>101</v>
      </c>
      <c r="G21" s="140"/>
      <c r="H21" s="140"/>
      <c r="I21" s="140"/>
    </row>
    <row r="22" spans="1:9" ht="14.5">
      <c r="A22" s="30"/>
      <c r="B22" s="31">
        <v>1</v>
      </c>
      <c r="C22" s="32" t="s">
        <v>102</v>
      </c>
      <c r="D22" s="51">
        <v>10</v>
      </c>
      <c r="E22" s="51">
        <v>6</v>
      </c>
      <c r="F22" s="313"/>
      <c r="G22" s="140"/>
      <c r="H22" s="140"/>
      <c r="I22" s="140"/>
    </row>
    <row r="23" spans="1:9" ht="14.5">
      <c r="A23" s="30"/>
      <c r="B23" s="35">
        <v>2</v>
      </c>
      <c r="C23" s="36" t="s">
        <v>103</v>
      </c>
      <c r="D23" s="51">
        <v>11</v>
      </c>
      <c r="E23" s="51">
        <v>6</v>
      </c>
      <c r="F23" s="285"/>
      <c r="G23" s="140"/>
      <c r="H23" s="140"/>
      <c r="I23" s="140"/>
    </row>
    <row r="24" spans="1:9" ht="14.5">
      <c r="A24" s="30"/>
      <c r="B24" s="35">
        <v>3</v>
      </c>
      <c r="C24" s="36" t="s">
        <v>104</v>
      </c>
      <c r="D24" s="51">
        <v>14</v>
      </c>
      <c r="E24" s="51">
        <v>7</v>
      </c>
      <c r="F24" s="285"/>
      <c r="G24" s="140"/>
      <c r="H24" s="140"/>
      <c r="I24" s="140"/>
    </row>
    <row r="25" spans="1:9" ht="14.5">
      <c r="A25" s="30"/>
      <c r="B25" s="37">
        <v>4</v>
      </c>
      <c r="C25" s="36" t="s">
        <v>105</v>
      </c>
      <c r="D25" s="51">
        <v>10</v>
      </c>
      <c r="E25" s="51">
        <v>6</v>
      </c>
      <c r="F25" s="285"/>
      <c r="G25" s="140"/>
      <c r="H25" s="140"/>
      <c r="I25" s="140"/>
    </row>
    <row r="26" spans="1:9" ht="14.5">
      <c r="A26" s="30"/>
      <c r="B26" s="37">
        <v>5</v>
      </c>
      <c r="C26" s="36" t="s">
        <v>106</v>
      </c>
      <c r="D26" s="51">
        <v>14</v>
      </c>
      <c r="E26" s="51">
        <v>6</v>
      </c>
      <c r="F26" s="285"/>
      <c r="G26" s="140"/>
      <c r="H26" s="140"/>
      <c r="I26" s="140"/>
    </row>
    <row r="27" spans="1:9" ht="14.5">
      <c r="A27" s="30"/>
      <c r="B27" s="37">
        <v>6</v>
      </c>
      <c r="C27" s="36" t="s">
        <v>107</v>
      </c>
      <c r="D27" s="51">
        <v>26</v>
      </c>
      <c r="E27" s="51">
        <v>15</v>
      </c>
      <c r="F27" s="285"/>
      <c r="G27" s="140"/>
      <c r="H27" s="140"/>
      <c r="I27" s="140"/>
    </row>
    <row r="28" spans="1:9" ht="14.5">
      <c r="A28" s="30"/>
      <c r="B28" s="37">
        <v>7</v>
      </c>
      <c r="C28" s="36" t="s">
        <v>108</v>
      </c>
      <c r="D28" s="51">
        <v>15</v>
      </c>
      <c r="E28" s="51">
        <v>7</v>
      </c>
      <c r="F28" s="285"/>
      <c r="G28" s="140"/>
      <c r="H28" s="140"/>
      <c r="I28" s="140"/>
    </row>
    <row r="29" spans="1:9" ht="14.5">
      <c r="A29" s="30"/>
      <c r="B29" s="38">
        <v>8</v>
      </c>
      <c r="C29" s="39" t="s">
        <v>109</v>
      </c>
      <c r="D29" s="51">
        <v>10</v>
      </c>
      <c r="E29" s="51">
        <v>8</v>
      </c>
      <c r="F29" s="285"/>
      <c r="G29" s="140"/>
      <c r="H29" s="140"/>
      <c r="I29" s="140"/>
    </row>
    <row r="30" spans="1:9" ht="14.5">
      <c r="A30" s="40"/>
      <c r="B30" s="261" t="s">
        <v>110</v>
      </c>
      <c r="C30" s="252"/>
      <c r="D30" s="161">
        <f t="shared" ref="D30:E30" si="1">SUM(D22:D29)</f>
        <v>110</v>
      </c>
      <c r="E30" s="161">
        <f t="shared" si="1"/>
        <v>61</v>
      </c>
      <c r="F30" s="258"/>
      <c r="G30" s="140"/>
      <c r="H30" s="140"/>
      <c r="I30" s="140"/>
    </row>
    <row r="31" spans="1:9" ht="14.5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9" ht="14.5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ht="14.5">
      <c r="A33" s="125"/>
      <c r="B33" s="126" t="s">
        <v>478</v>
      </c>
      <c r="D33" s="155"/>
      <c r="E33" s="155"/>
      <c r="F33" s="155"/>
      <c r="G33" s="140"/>
      <c r="H33" s="140"/>
      <c r="I33" s="140"/>
    </row>
    <row r="34" spans="1:9" ht="14.5">
      <c r="A34" s="171">
        <f>COUNTA(D36:F43)</f>
        <v>24</v>
      </c>
      <c r="B34" s="294" t="s">
        <v>94</v>
      </c>
      <c r="C34" s="252"/>
      <c r="D34" s="157" t="s">
        <v>479</v>
      </c>
      <c r="E34" s="157" t="s">
        <v>480</v>
      </c>
      <c r="F34" s="157" t="s">
        <v>481</v>
      </c>
      <c r="G34" s="173" t="s">
        <v>97</v>
      </c>
      <c r="H34" s="140"/>
      <c r="I34" s="140"/>
    </row>
    <row r="35" spans="1:9" ht="14.5">
      <c r="A35" s="28">
        <v>24</v>
      </c>
      <c r="B35" s="268" t="s">
        <v>98</v>
      </c>
      <c r="C35" s="255"/>
      <c r="D35" s="57" t="s">
        <v>99</v>
      </c>
      <c r="E35" s="57" t="s">
        <v>100</v>
      </c>
      <c r="F35" s="57" t="s">
        <v>101</v>
      </c>
      <c r="G35" s="70" t="s">
        <v>176</v>
      </c>
      <c r="H35" s="140"/>
      <c r="I35" s="140"/>
    </row>
    <row r="36" spans="1:9" ht="14.5">
      <c r="A36" s="30"/>
      <c r="B36" s="31">
        <v>1</v>
      </c>
      <c r="C36" s="32" t="s">
        <v>102</v>
      </c>
      <c r="D36" s="51">
        <v>0</v>
      </c>
      <c r="E36" s="51">
        <v>442</v>
      </c>
      <c r="F36" s="51">
        <v>30</v>
      </c>
      <c r="G36" s="313" t="s">
        <v>482</v>
      </c>
      <c r="H36" s="140"/>
      <c r="I36" s="140"/>
    </row>
    <row r="37" spans="1:9" ht="14.5">
      <c r="A37" s="30"/>
      <c r="B37" s="35">
        <v>2</v>
      </c>
      <c r="C37" s="36" t="s">
        <v>103</v>
      </c>
      <c r="D37" s="51">
        <v>0</v>
      </c>
      <c r="E37" s="51">
        <v>297</v>
      </c>
      <c r="F37" s="51">
        <v>32</v>
      </c>
      <c r="G37" s="285"/>
      <c r="H37" s="140"/>
      <c r="I37" s="140"/>
    </row>
    <row r="38" spans="1:9" ht="14.5">
      <c r="A38" s="30"/>
      <c r="B38" s="35">
        <v>3</v>
      </c>
      <c r="C38" s="36" t="s">
        <v>104</v>
      </c>
      <c r="D38" s="51">
        <v>0</v>
      </c>
      <c r="E38" s="51">
        <v>270</v>
      </c>
      <c r="F38" s="51">
        <v>52</v>
      </c>
      <c r="G38" s="285"/>
      <c r="H38" s="140"/>
      <c r="I38" s="140"/>
    </row>
    <row r="39" spans="1:9" ht="14.5">
      <c r="A39" s="30"/>
      <c r="B39" s="37">
        <v>4</v>
      </c>
      <c r="C39" s="36" t="s">
        <v>105</v>
      </c>
      <c r="D39" s="51">
        <v>2</v>
      </c>
      <c r="E39" s="51">
        <v>320</v>
      </c>
      <c r="F39" s="51">
        <v>90</v>
      </c>
      <c r="G39" s="285"/>
      <c r="H39" s="140"/>
      <c r="I39" s="140"/>
    </row>
    <row r="40" spans="1:9" ht="14.5">
      <c r="A40" s="30"/>
      <c r="B40" s="37">
        <v>5</v>
      </c>
      <c r="C40" s="36" t="s">
        <v>106</v>
      </c>
      <c r="D40" s="51">
        <v>0</v>
      </c>
      <c r="E40" s="51">
        <v>269</v>
      </c>
      <c r="F40" s="51">
        <v>67</v>
      </c>
      <c r="G40" s="285"/>
      <c r="H40" s="140"/>
      <c r="I40" s="140"/>
    </row>
    <row r="41" spans="1:9" ht="14.5">
      <c r="A41" s="30"/>
      <c r="B41" s="37">
        <v>6</v>
      </c>
      <c r="C41" s="36" t="s">
        <v>107</v>
      </c>
      <c r="D41" s="51">
        <v>0</v>
      </c>
      <c r="E41" s="51">
        <v>607</v>
      </c>
      <c r="F41" s="51">
        <v>200</v>
      </c>
      <c r="G41" s="285"/>
      <c r="H41" s="140"/>
      <c r="I41" s="140"/>
    </row>
    <row r="42" spans="1:9" ht="14.5">
      <c r="A42" s="30"/>
      <c r="B42" s="37">
        <v>7</v>
      </c>
      <c r="C42" s="36" t="s">
        <v>108</v>
      </c>
      <c r="D42" s="51">
        <v>6</v>
      </c>
      <c r="E42" s="51">
        <v>559</v>
      </c>
      <c r="F42" s="51">
        <v>150</v>
      </c>
      <c r="G42" s="285"/>
      <c r="H42" s="140"/>
      <c r="I42" s="140"/>
    </row>
    <row r="43" spans="1:9" ht="14.5">
      <c r="A43" s="30"/>
      <c r="B43" s="38">
        <v>8</v>
      </c>
      <c r="C43" s="39" t="s">
        <v>109</v>
      </c>
      <c r="D43" s="51">
        <v>0</v>
      </c>
      <c r="E43" s="51">
        <v>182</v>
      </c>
      <c r="F43" s="51">
        <v>64</v>
      </c>
      <c r="G43" s="285"/>
      <c r="H43" s="140"/>
      <c r="I43" s="140"/>
    </row>
    <row r="44" spans="1:9" ht="14.5">
      <c r="A44" s="40"/>
      <c r="B44" s="261" t="s">
        <v>110</v>
      </c>
      <c r="C44" s="252"/>
      <c r="D44" s="161">
        <f t="shared" ref="D44:F44" si="2">SUM(D36:D43)</f>
        <v>8</v>
      </c>
      <c r="E44" s="161">
        <f t="shared" si="2"/>
        <v>2946</v>
      </c>
      <c r="F44" s="161">
        <f t="shared" si="2"/>
        <v>685</v>
      </c>
      <c r="G44" s="258"/>
      <c r="H44" s="140"/>
      <c r="I44" s="140"/>
    </row>
    <row r="45" spans="1:9" ht="14.5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ht="14.5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ht="14.5">
      <c r="A47" s="154"/>
      <c r="B47" s="155" t="s">
        <v>483</v>
      </c>
      <c r="D47" s="155"/>
      <c r="E47" s="140"/>
      <c r="F47" s="140"/>
      <c r="G47" s="140"/>
      <c r="H47" s="140"/>
      <c r="I47" s="140"/>
    </row>
    <row r="48" spans="1:9" ht="14.5">
      <c r="A48" s="234">
        <f>COUNTA(D50:D59)</f>
        <v>10</v>
      </c>
      <c r="B48" s="301" t="s">
        <v>484</v>
      </c>
      <c r="C48" s="252"/>
      <c r="D48" s="157" t="s">
        <v>485</v>
      </c>
      <c r="E48" s="173" t="s">
        <v>97</v>
      </c>
      <c r="F48" s="140"/>
      <c r="G48" s="140"/>
      <c r="H48" s="140"/>
      <c r="I48" s="140"/>
    </row>
    <row r="49" spans="1:9" ht="14.5">
      <c r="A49" s="28">
        <v>10</v>
      </c>
      <c r="B49" s="268" t="s">
        <v>98</v>
      </c>
      <c r="C49" s="255"/>
      <c r="D49" s="29" t="s">
        <v>99</v>
      </c>
      <c r="E49" s="58" t="s">
        <v>100</v>
      </c>
      <c r="F49" s="140"/>
      <c r="G49" s="140"/>
      <c r="H49" s="140"/>
      <c r="I49" s="140"/>
    </row>
    <row r="50" spans="1:9" ht="14.5">
      <c r="A50" s="206"/>
      <c r="B50" s="206">
        <v>1</v>
      </c>
      <c r="C50" s="235" t="s">
        <v>486</v>
      </c>
      <c r="D50" s="236">
        <v>0</v>
      </c>
      <c r="E50" s="313"/>
      <c r="F50" s="140"/>
      <c r="G50" s="140"/>
      <c r="H50" s="140"/>
      <c r="I50" s="140"/>
    </row>
    <row r="51" spans="1:9" ht="14.5">
      <c r="A51" s="206"/>
      <c r="B51" s="206">
        <v>2</v>
      </c>
      <c r="C51" s="235" t="s">
        <v>487</v>
      </c>
      <c r="D51" s="236">
        <v>207</v>
      </c>
      <c r="E51" s="285"/>
      <c r="F51" s="140"/>
      <c r="G51" s="140"/>
      <c r="H51" s="140"/>
      <c r="I51" s="140"/>
    </row>
    <row r="52" spans="1:9" ht="14.5">
      <c r="A52" s="206"/>
      <c r="B52" s="206">
        <v>3</v>
      </c>
      <c r="C52" s="235" t="s">
        <v>488</v>
      </c>
      <c r="D52" s="236">
        <v>0</v>
      </c>
      <c r="E52" s="285"/>
      <c r="F52" s="140"/>
      <c r="G52" s="140"/>
      <c r="H52" s="140"/>
      <c r="I52" s="140"/>
    </row>
    <row r="53" spans="1:9" ht="14.5">
      <c r="A53" s="206"/>
      <c r="B53" s="206">
        <v>4</v>
      </c>
      <c r="C53" s="235" t="s">
        <v>489</v>
      </c>
      <c r="D53" s="236">
        <v>65</v>
      </c>
      <c r="E53" s="285"/>
      <c r="F53" s="140"/>
      <c r="G53" s="140"/>
      <c r="H53" s="140"/>
      <c r="I53" s="140"/>
    </row>
    <row r="54" spans="1:9" ht="14.5">
      <c r="A54" s="206"/>
      <c r="B54" s="206">
        <v>5</v>
      </c>
      <c r="C54" s="235" t="s">
        <v>490</v>
      </c>
      <c r="D54" s="236">
        <v>0</v>
      </c>
      <c r="E54" s="285"/>
      <c r="F54" s="140"/>
      <c r="G54" s="140"/>
      <c r="H54" s="140"/>
      <c r="I54" s="140"/>
    </row>
    <row r="55" spans="1:9" ht="14.5">
      <c r="A55" s="206"/>
      <c r="B55" s="206">
        <v>6</v>
      </c>
      <c r="C55" s="235" t="s">
        <v>491</v>
      </c>
      <c r="D55" s="236">
        <v>0</v>
      </c>
      <c r="E55" s="285"/>
      <c r="F55" s="140"/>
      <c r="G55" s="140"/>
      <c r="H55" s="140"/>
      <c r="I55" s="140"/>
    </row>
    <row r="56" spans="1:9" ht="14.5">
      <c r="A56" s="206"/>
      <c r="B56" s="206">
        <v>7</v>
      </c>
      <c r="C56" s="235" t="s">
        <v>492</v>
      </c>
      <c r="D56" s="236">
        <v>0</v>
      </c>
      <c r="E56" s="285"/>
      <c r="F56" s="140"/>
      <c r="G56" s="140"/>
      <c r="H56" s="140"/>
      <c r="I56" s="140"/>
    </row>
    <row r="57" spans="1:9" ht="14.5">
      <c r="A57" s="206"/>
      <c r="B57" s="206">
        <v>8</v>
      </c>
      <c r="C57" s="235" t="s">
        <v>493</v>
      </c>
      <c r="D57" s="236">
        <v>324</v>
      </c>
      <c r="E57" s="285"/>
      <c r="F57" s="140"/>
      <c r="G57" s="140"/>
      <c r="H57" s="140"/>
      <c r="I57" s="140"/>
    </row>
    <row r="58" spans="1:9" ht="14.5">
      <c r="A58" s="206"/>
      <c r="B58" s="206">
        <v>9</v>
      </c>
      <c r="C58" s="235" t="s">
        <v>494</v>
      </c>
      <c r="D58" s="236">
        <v>0</v>
      </c>
      <c r="E58" s="285"/>
      <c r="F58" s="140"/>
      <c r="G58" s="140"/>
      <c r="H58" s="140"/>
      <c r="I58" s="140"/>
    </row>
    <row r="59" spans="1:9" ht="14.5">
      <c r="A59" s="206"/>
      <c r="B59" s="206">
        <v>10</v>
      </c>
      <c r="C59" s="237" t="s">
        <v>495</v>
      </c>
      <c r="D59" s="236">
        <v>0</v>
      </c>
      <c r="E59" s="285"/>
      <c r="F59" s="140"/>
      <c r="G59" s="140"/>
      <c r="H59" s="140"/>
      <c r="I59" s="140"/>
    </row>
    <row r="60" spans="1:9" ht="14.5">
      <c r="A60" s="40"/>
      <c r="B60" s="261" t="s">
        <v>110</v>
      </c>
      <c r="C60" s="252"/>
      <c r="D60" s="161">
        <f>SUM(D50:D59)</f>
        <v>596</v>
      </c>
      <c r="E60" s="258"/>
      <c r="F60" s="140"/>
      <c r="G60" s="140"/>
      <c r="H60" s="140"/>
      <c r="I60" s="140"/>
    </row>
    <row r="61" spans="1:9" ht="14.5">
      <c r="A61" s="140"/>
      <c r="B61" s="140"/>
      <c r="C61" s="140"/>
      <c r="D61" s="140"/>
      <c r="E61" s="140"/>
      <c r="F61" s="140"/>
      <c r="G61" s="140"/>
      <c r="H61" s="140"/>
      <c r="I61" s="140"/>
    </row>
    <row r="62" spans="1:9" ht="14.5">
      <c r="A62" s="140"/>
      <c r="B62" s="140"/>
      <c r="C62" s="140"/>
      <c r="D62" s="140"/>
      <c r="E62" s="140"/>
      <c r="F62" s="140"/>
      <c r="G62" s="140"/>
      <c r="H62" s="140"/>
      <c r="I62" s="140"/>
    </row>
    <row r="63" spans="1:9" ht="14.5">
      <c r="A63" s="154"/>
      <c r="B63" s="155" t="s">
        <v>496</v>
      </c>
      <c r="D63" s="155"/>
      <c r="E63" s="140"/>
      <c r="F63" s="140"/>
      <c r="G63" s="140"/>
      <c r="H63" s="140"/>
      <c r="I63" s="140"/>
    </row>
    <row r="64" spans="1:9" ht="14.5">
      <c r="A64" s="234">
        <f>COUNTA(D66:D78)</f>
        <v>13</v>
      </c>
      <c r="B64" s="301" t="s">
        <v>484</v>
      </c>
      <c r="C64" s="252"/>
      <c r="D64" s="157" t="s">
        <v>485</v>
      </c>
      <c r="E64" s="173" t="s">
        <v>97</v>
      </c>
      <c r="F64" s="140"/>
      <c r="G64" s="140"/>
      <c r="H64" s="140"/>
      <c r="I64" s="140"/>
    </row>
    <row r="65" spans="1:9" ht="14.5">
      <c r="A65" s="28">
        <v>13</v>
      </c>
      <c r="B65" s="268" t="s">
        <v>98</v>
      </c>
      <c r="C65" s="255"/>
      <c r="D65" s="57" t="s">
        <v>99</v>
      </c>
      <c r="E65" s="70" t="s">
        <v>100</v>
      </c>
      <c r="F65" s="140"/>
      <c r="G65" s="140"/>
      <c r="H65" s="140"/>
      <c r="I65" s="140"/>
    </row>
    <row r="66" spans="1:9" ht="14.5">
      <c r="A66" s="206"/>
      <c r="B66" s="206">
        <v>1</v>
      </c>
      <c r="C66" s="238" t="s">
        <v>497</v>
      </c>
      <c r="D66" s="51">
        <v>3</v>
      </c>
      <c r="E66" s="313"/>
      <c r="F66" s="140"/>
      <c r="G66" s="140"/>
      <c r="H66" s="140"/>
      <c r="I66" s="140"/>
    </row>
    <row r="67" spans="1:9" ht="14.5">
      <c r="A67" s="206"/>
      <c r="B67" s="206">
        <v>2</v>
      </c>
      <c r="C67" s="238" t="s">
        <v>498</v>
      </c>
      <c r="D67" s="51">
        <v>0</v>
      </c>
      <c r="E67" s="285"/>
      <c r="F67" s="140"/>
      <c r="G67" s="140"/>
      <c r="H67" s="140"/>
      <c r="I67" s="140"/>
    </row>
    <row r="68" spans="1:9" ht="14.5">
      <c r="A68" s="206"/>
      <c r="B68" s="206">
        <v>3</v>
      </c>
      <c r="C68" s="238" t="s">
        <v>499</v>
      </c>
      <c r="D68" s="51">
        <v>0</v>
      </c>
      <c r="E68" s="285"/>
      <c r="F68" s="140"/>
      <c r="G68" s="140"/>
      <c r="H68" s="140"/>
      <c r="I68" s="140"/>
    </row>
    <row r="69" spans="1:9" ht="14.5">
      <c r="A69" s="206"/>
      <c r="B69" s="206">
        <v>4</v>
      </c>
      <c r="C69" s="238" t="s">
        <v>500</v>
      </c>
      <c r="D69" s="51">
        <v>2</v>
      </c>
      <c r="E69" s="285"/>
      <c r="F69" s="140"/>
      <c r="G69" s="140"/>
      <c r="H69" s="140"/>
      <c r="I69" s="140"/>
    </row>
    <row r="70" spans="1:9" ht="14.5">
      <c r="A70" s="206"/>
      <c r="B70" s="206">
        <v>5</v>
      </c>
      <c r="C70" s="238" t="s">
        <v>501</v>
      </c>
      <c r="D70" s="51">
        <v>3</v>
      </c>
      <c r="E70" s="285"/>
      <c r="F70" s="140"/>
      <c r="G70" s="140"/>
      <c r="H70" s="140"/>
      <c r="I70" s="140"/>
    </row>
    <row r="71" spans="1:9" ht="14.5">
      <c r="A71" s="206"/>
      <c r="B71" s="206">
        <v>6</v>
      </c>
      <c r="C71" s="238" t="s">
        <v>502</v>
      </c>
      <c r="D71" s="51">
        <v>0</v>
      </c>
      <c r="E71" s="285"/>
      <c r="F71" s="140"/>
      <c r="G71" s="140"/>
      <c r="H71" s="140"/>
      <c r="I71" s="140"/>
    </row>
    <row r="72" spans="1:9" ht="14.5">
      <c r="A72" s="206"/>
      <c r="B72" s="206">
        <v>7</v>
      </c>
      <c r="C72" s="238" t="s">
        <v>503</v>
      </c>
      <c r="D72" s="51">
        <v>0</v>
      </c>
      <c r="E72" s="285"/>
      <c r="F72" s="140"/>
      <c r="G72" s="140"/>
      <c r="H72" s="140"/>
      <c r="I72" s="140"/>
    </row>
    <row r="73" spans="1:9" ht="14.5">
      <c r="A73" s="206"/>
      <c r="B73" s="206">
        <v>8</v>
      </c>
      <c r="C73" s="238" t="s">
        <v>504</v>
      </c>
      <c r="D73" s="51">
        <v>0</v>
      </c>
      <c r="E73" s="285"/>
      <c r="F73" s="140"/>
      <c r="G73" s="140"/>
      <c r="H73" s="140"/>
      <c r="I73" s="140"/>
    </row>
    <row r="74" spans="1:9" ht="14.5">
      <c r="A74" s="206"/>
      <c r="B74" s="206">
        <v>9</v>
      </c>
      <c r="C74" s="238" t="s">
        <v>505</v>
      </c>
      <c r="D74" s="51">
        <v>0</v>
      </c>
      <c r="E74" s="285"/>
      <c r="F74" s="140"/>
      <c r="G74" s="140"/>
      <c r="H74" s="140"/>
      <c r="I74" s="140"/>
    </row>
    <row r="75" spans="1:9" ht="14.5">
      <c r="A75" s="206"/>
      <c r="B75" s="206">
        <v>10</v>
      </c>
      <c r="C75" s="238" t="s">
        <v>506</v>
      </c>
      <c r="D75" s="51">
        <v>0</v>
      </c>
      <c r="E75" s="285"/>
      <c r="F75" s="140"/>
      <c r="G75" s="140"/>
      <c r="H75" s="140"/>
      <c r="I75" s="140"/>
    </row>
    <row r="76" spans="1:9" ht="14.5">
      <c r="A76" s="206"/>
      <c r="B76" s="206">
        <v>11</v>
      </c>
      <c r="C76" s="238" t="s">
        <v>507</v>
      </c>
      <c r="D76" s="51">
        <v>0</v>
      </c>
      <c r="E76" s="285"/>
      <c r="F76" s="140"/>
      <c r="G76" s="140"/>
      <c r="H76" s="140"/>
      <c r="I76" s="140"/>
    </row>
    <row r="77" spans="1:9" ht="14.5">
      <c r="A77" s="206"/>
      <c r="B77" s="206">
        <v>12</v>
      </c>
      <c r="C77" s="238" t="s">
        <v>508</v>
      </c>
      <c r="D77" s="51">
        <v>0</v>
      </c>
      <c r="E77" s="285"/>
      <c r="F77" s="140"/>
      <c r="G77" s="140"/>
      <c r="H77" s="140"/>
      <c r="I77" s="140"/>
    </row>
    <row r="78" spans="1:9" ht="14.5">
      <c r="A78" s="206"/>
      <c r="B78" s="206">
        <v>13</v>
      </c>
      <c r="C78" s="239" t="s">
        <v>509</v>
      </c>
      <c r="D78" s="53">
        <v>0</v>
      </c>
      <c r="E78" s="285"/>
      <c r="F78" s="140"/>
      <c r="G78" s="140"/>
      <c r="H78" s="140"/>
      <c r="I78" s="140"/>
    </row>
    <row r="79" spans="1:9" ht="14.5">
      <c r="A79" s="40"/>
      <c r="B79" s="261" t="s">
        <v>110</v>
      </c>
      <c r="C79" s="252"/>
      <c r="D79" s="240">
        <f>SUM(D66:D78)</f>
        <v>8</v>
      </c>
      <c r="E79" s="258"/>
      <c r="F79" s="140"/>
      <c r="G79" s="140"/>
      <c r="H79" s="140"/>
      <c r="I79" s="140"/>
    </row>
    <row r="80" spans="1:9" ht="14.5">
      <c r="A80" s="140"/>
      <c r="B80" s="140"/>
      <c r="C80" s="140"/>
      <c r="D80" s="140"/>
      <c r="E80" s="140"/>
      <c r="F80" s="140"/>
      <c r="G80" s="140"/>
      <c r="H80" s="140"/>
      <c r="I80" s="140"/>
    </row>
    <row r="81" spans="1:9" ht="14.5">
      <c r="A81" s="140"/>
      <c r="B81" s="140"/>
      <c r="C81" s="140"/>
      <c r="D81" s="140"/>
      <c r="E81" s="140"/>
      <c r="F81" s="140"/>
      <c r="G81" s="140"/>
      <c r="H81" s="140"/>
      <c r="I81" s="140"/>
    </row>
    <row r="82" spans="1:9" ht="14.5">
      <c r="A82" s="154"/>
      <c r="B82" s="155" t="s">
        <v>510</v>
      </c>
      <c r="D82" s="155"/>
      <c r="E82" s="140"/>
      <c r="F82" s="140"/>
      <c r="G82" s="140"/>
      <c r="H82" s="140"/>
      <c r="I82" s="140"/>
    </row>
    <row r="83" spans="1:9" ht="65">
      <c r="A83" s="171">
        <f>COUNTA(D85:D92)</f>
        <v>8</v>
      </c>
      <c r="B83" s="294" t="s">
        <v>94</v>
      </c>
      <c r="C83" s="252"/>
      <c r="D83" s="198" t="s">
        <v>511</v>
      </c>
      <c r="E83" s="173" t="s">
        <v>97</v>
      </c>
      <c r="F83" s="140"/>
      <c r="G83" s="140"/>
      <c r="H83" s="140"/>
      <c r="I83" s="140"/>
    </row>
    <row r="84" spans="1:9" ht="14.5">
      <c r="A84" s="28">
        <v>8</v>
      </c>
      <c r="B84" s="268" t="s">
        <v>98</v>
      </c>
      <c r="C84" s="255"/>
      <c r="D84" s="57" t="s">
        <v>99</v>
      </c>
      <c r="E84" s="70" t="s">
        <v>100</v>
      </c>
      <c r="F84" s="140"/>
      <c r="G84" s="140"/>
      <c r="H84" s="140"/>
    </row>
    <row r="85" spans="1:9" ht="14.5">
      <c r="A85" s="30"/>
      <c r="B85" s="31">
        <v>1</v>
      </c>
      <c r="C85" s="32" t="s">
        <v>102</v>
      </c>
      <c r="D85" s="51">
        <v>30</v>
      </c>
      <c r="E85" s="313"/>
      <c r="F85" s="140"/>
      <c r="G85" s="140"/>
      <c r="H85" s="140"/>
      <c r="I85" s="140"/>
    </row>
    <row r="86" spans="1:9" ht="14.5">
      <c r="A86" s="30"/>
      <c r="B86" s="35">
        <v>2</v>
      </c>
      <c r="C86" s="36" t="s">
        <v>103</v>
      </c>
      <c r="D86" s="51">
        <v>32</v>
      </c>
      <c r="E86" s="285"/>
      <c r="F86" s="140"/>
      <c r="G86" s="140"/>
      <c r="H86" s="140"/>
      <c r="I86" s="140"/>
    </row>
    <row r="87" spans="1:9" ht="14.5">
      <c r="A87" s="30"/>
      <c r="B87" s="35">
        <v>3</v>
      </c>
      <c r="C87" s="36" t="s">
        <v>104</v>
      </c>
      <c r="D87" s="51">
        <v>52</v>
      </c>
      <c r="E87" s="285"/>
      <c r="F87" s="140"/>
      <c r="G87" s="140"/>
      <c r="H87" s="140"/>
      <c r="I87" s="140"/>
    </row>
    <row r="88" spans="1:9" ht="14.5">
      <c r="A88" s="30"/>
      <c r="B88" s="37">
        <v>4</v>
      </c>
      <c r="C88" s="36" t="s">
        <v>105</v>
      </c>
      <c r="D88" s="51">
        <v>90</v>
      </c>
      <c r="E88" s="285"/>
      <c r="F88" s="140"/>
      <c r="G88" s="140"/>
      <c r="H88" s="140"/>
      <c r="I88" s="140"/>
    </row>
    <row r="89" spans="1:9" ht="14.5">
      <c r="A89" s="30"/>
      <c r="B89" s="37">
        <v>5</v>
      </c>
      <c r="C89" s="36" t="s">
        <v>106</v>
      </c>
      <c r="D89" s="51">
        <v>67</v>
      </c>
      <c r="E89" s="285"/>
      <c r="F89" s="140"/>
      <c r="G89" s="140"/>
      <c r="H89" s="140"/>
      <c r="I89" s="140"/>
    </row>
    <row r="90" spans="1:9" ht="14.5">
      <c r="A90" s="30"/>
      <c r="B90" s="37">
        <v>6</v>
      </c>
      <c r="C90" s="36" t="s">
        <v>107</v>
      </c>
      <c r="D90" s="51">
        <v>200</v>
      </c>
      <c r="E90" s="285"/>
      <c r="F90" s="140"/>
      <c r="G90" s="140"/>
      <c r="H90" s="140"/>
      <c r="I90" s="140"/>
    </row>
    <row r="91" spans="1:9" ht="14.5">
      <c r="A91" s="30"/>
      <c r="B91" s="37">
        <v>7</v>
      </c>
      <c r="C91" s="36" t="s">
        <v>108</v>
      </c>
      <c r="D91" s="51">
        <v>150</v>
      </c>
      <c r="E91" s="285"/>
      <c r="F91" s="140"/>
      <c r="G91" s="140"/>
      <c r="H91" s="140"/>
      <c r="I91" s="140"/>
    </row>
    <row r="92" spans="1:9" ht="14.5">
      <c r="A92" s="30"/>
      <c r="B92" s="38">
        <v>8</v>
      </c>
      <c r="C92" s="39" t="s">
        <v>109</v>
      </c>
      <c r="D92" s="51">
        <v>64</v>
      </c>
      <c r="E92" s="285"/>
      <c r="F92" s="140"/>
      <c r="G92" s="140"/>
      <c r="H92" s="140"/>
      <c r="I92" s="140"/>
    </row>
    <row r="93" spans="1:9" ht="14.5">
      <c r="A93" s="40"/>
      <c r="B93" s="261" t="s">
        <v>110</v>
      </c>
      <c r="C93" s="252"/>
      <c r="D93" s="241">
        <f>SUM(D85:D92)</f>
        <v>685</v>
      </c>
      <c r="E93" s="258"/>
      <c r="F93" s="140"/>
      <c r="G93" s="140"/>
      <c r="H93" s="140"/>
      <c r="I93" s="140"/>
    </row>
    <row r="94" spans="1:9" ht="14.5">
      <c r="A94" s="140"/>
      <c r="B94" s="140"/>
      <c r="C94" s="140"/>
      <c r="D94" s="140"/>
      <c r="E94" s="140"/>
      <c r="F94" s="140"/>
      <c r="G94" s="140"/>
      <c r="H94" s="140"/>
      <c r="I94" s="140"/>
    </row>
    <row r="95" spans="1:9" ht="14.5">
      <c r="A95" s="140"/>
      <c r="B95" s="140"/>
      <c r="C95" s="140"/>
      <c r="D95" s="140"/>
      <c r="E95" s="140"/>
      <c r="F95" s="140"/>
      <c r="G95" s="140"/>
      <c r="H95" s="140"/>
      <c r="I95" s="140"/>
    </row>
    <row r="96" spans="1:9" ht="14.5">
      <c r="A96" s="125"/>
      <c r="B96" s="126" t="s">
        <v>512</v>
      </c>
      <c r="D96" s="155"/>
      <c r="E96" s="155"/>
      <c r="F96" s="140"/>
      <c r="G96" s="140"/>
      <c r="H96" s="140"/>
      <c r="I96" s="140"/>
    </row>
    <row r="97" spans="1:11" ht="65">
      <c r="A97" s="171">
        <f>COUNTA(D99:E106)</f>
        <v>16</v>
      </c>
      <c r="B97" s="294" t="s">
        <v>94</v>
      </c>
      <c r="C97" s="252"/>
      <c r="D97" s="198" t="s">
        <v>513</v>
      </c>
      <c r="E97" s="226" t="s">
        <v>514</v>
      </c>
      <c r="F97" s="173" t="s">
        <v>97</v>
      </c>
      <c r="G97" s="140"/>
      <c r="H97" s="140"/>
      <c r="I97" s="140"/>
    </row>
    <row r="98" spans="1:11" ht="14.5">
      <c r="A98" s="28">
        <v>16</v>
      </c>
      <c r="B98" s="268" t="s">
        <v>98</v>
      </c>
      <c r="C98" s="255"/>
      <c r="D98" s="57" t="s">
        <v>99</v>
      </c>
      <c r="E98" s="57" t="s">
        <v>100</v>
      </c>
      <c r="F98" s="70" t="s">
        <v>101</v>
      </c>
      <c r="G98" s="140"/>
      <c r="H98" s="140"/>
      <c r="I98" s="140"/>
    </row>
    <row r="99" spans="1:11" ht="14.5">
      <c r="A99" s="30"/>
      <c r="B99" s="31">
        <v>1</v>
      </c>
      <c r="C99" s="32" t="s">
        <v>102</v>
      </c>
      <c r="D99" s="51">
        <v>356</v>
      </c>
      <c r="E99" s="51">
        <v>0</v>
      </c>
      <c r="F99" s="313" t="s">
        <v>515</v>
      </c>
      <c r="G99" s="140"/>
      <c r="H99" s="140"/>
      <c r="I99" s="140"/>
    </row>
    <row r="100" spans="1:11" ht="14.5">
      <c r="A100" s="30"/>
      <c r="B100" s="35">
        <v>2</v>
      </c>
      <c r="C100" s="36" t="s">
        <v>103</v>
      </c>
      <c r="D100" s="51">
        <v>249</v>
      </c>
      <c r="E100" s="51">
        <v>0</v>
      </c>
      <c r="F100" s="285"/>
      <c r="G100" s="140"/>
      <c r="H100" s="140"/>
      <c r="I100" s="140"/>
    </row>
    <row r="101" spans="1:11" ht="14.5">
      <c r="A101" s="30"/>
      <c r="B101" s="35">
        <v>3</v>
      </c>
      <c r="C101" s="36" t="s">
        <v>104</v>
      </c>
      <c r="D101" s="51">
        <v>159</v>
      </c>
      <c r="E101" s="51">
        <v>0</v>
      </c>
      <c r="F101" s="285"/>
      <c r="G101" s="140"/>
      <c r="H101" s="140"/>
      <c r="I101" s="140"/>
    </row>
    <row r="102" spans="1:11" ht="14.5">
      <c r="A102" s="30"/>
      <c r="B102" s="37">
        <v>4</v>
      </c>
      <c r="C102" s="36" t="s">
        <v>105</v>
      </c>
      <c r="D102" s="51">
        <v>232</v>
      </c>
      <c r="E102" s="51">
        <v>1</v>
      </c>
      <c r="F102" s="285"/>
      <c r="G102" s="140"/>
      <c r="H102" s="140"/>
      <c r="I102" s="140"/>
    </row>
    <row r="103" spans="1:11" ht="14.5">
      <c r="A103" s="30"/>
      <c r="B103" s="37">
        <v>5</v>
      </c>
      <c r="C103" s="36" t="s">
        <v>106</v>
      </c>
      <c r="D103" s="51">
        <v>481</v>
      </c>
      <c r="E103" s="51">
        <v>0</v>
      </c>
      <c r="F103" s="285"/>
      <c r="G103" s="140"/>
      <c r="H103" s="140"/>
      <c r="I103" s="140"/>
    </row>
    <row r="104" spans="1:11" ht="14.5">
      <c r="A104" s="30"/>
      <c r="B104" s="37">
        <v>6</v>
      </c>
      <c r="C104" s="36" t="s">
        <v>107</v>
      </c>
      <c r="D104" s="51">
        <v>1745</v>
      </c>
      <c r="E104" s="51">
        <v>4</v>
      </c>
      <c r="F104" s="285"/>
      <c r="G104" s="140"/>
      <c r="H104" s="140"/>
      <c r="I104" s="140"/>
    </row>
    <row r="105" spans="1:11" ht="14.5">
      <c r="A105" s="30"/>
      <c r="B105" s="37">
        <v>7</v>
      </c>
      <c r="C105" s="36" t="s">
        <v>108</v>
      </c>
      <c r="D105" s="51">
        <v>1221</v>
      </c>
      <c r="E105" s="51">
        <v>0</v>
      </c>
      <c r="F105" s="285"/>
      <c r="G105" s="140"/>
      <c r="H105" s="140"/>
      <c r="I105" s="140"/>
    </row>
    <row r="106" spans="1:11" ht="14.5">
      <c r="A106" s="30"/>
      <c r="B106" s="38">
        <v>8</v>
      </c>
      <c r="C106" s="39" t="s">
        <v>109</v>
      </c>
      <c r="D106" s="51">
        <v>320</v>
      </c>
      <c r="E106" s="51">
        <v>0</v>
      </c>
      <c r="F106" s="285"/>
      <c r="G106" s="140"/>
      <c r="H106" s="140"/>
      <c r="I106" s="140"/>
    </row>
    <row r="107" spans="1:11" ht="14.5">
      <c r="A107" s="40"/>
      <c r="B107" s="261" t="s">
        <v>110</v>
      </c>
      <c r="C107" s="252"/>
      <c r="D107" s="227">
        <f t="shared" ref="D107:E107" si="3">SUM(D99:D106)</f>
        <v>4763</v>
      </c>
      <c r="E107" s="227">
        <f t="shared" si="3"/>
        <v>5</v>
      </c>
      <c r="F107" s="258"/>
      <c r="G107" s="140"/>
      <c r="H107" s="140"/>
      <c r="I107" s="140"/>
    </row>
    <row r="108" spans="1:11" ht="14.5">
      <c r="A108" s="140"/>
      <c r="B108" s="140"/>
      <c r="C108" s="140"/>
      <c r="D108" s="140"/>
      <c r="E108" s="140"/>
      <c r="F108" s="140"/>
      <c r="G108" s="140"/>
      <c r="H108" s="140"/>
      <c r="I108" s="140"/>
    </row>
    <row r="109" spans="1:11" ht="14.5">
      <c r="A109" s="140"/>
      <c r="B109" s="140"/>
      <c r="C109" s="140"/>
      <c r="D109" s="140"/>
      <c r="E109" s="140"/>
      <c r="F109" s="140"/>
      <c r="G109" s="140"/>
      <c r="H109" s="140"/>
      <c r="I109" s="140"/>
    </row>
    <row r="110" spans="1:11" ht="14.5">
      <c r="A110" s="125"/>
      <c r="B110" s="126" t="s">
        <v>516</v>
      </c>
      <c r="D110" s="155"/>
      <c r="E110" s="155"/>
      <c r="F110" s="155"/>
      <c r="G110" s="155"/>
      <c r="H110" s="127"/>
      <c r="I110" s="127"/>
    </row>
    <row r="111" spans="1:11" ht="13">
      <c r="A111" s="180">
        <f>COUNTA(D114:I121)</f>
        <v>48</v>
      </c>
      <c r="B111" s="290" t="s">
        <v>246</v>
      </c>
      <c r="C111" s="263"/>
      <c r="D111" s="318" t="s">
        <v>517</v>
      </c>
      <c r="E111" s="294" t="s">
        <v>518</v>
      </c>
      <c r="F111" s="277"/>
      <c r="G111" s="277"/>
      <c r="H111" s="277"/>
      <c r="I111" s="277"/>
      <c r="J111" s="252"/>
      <c r="K111" s="314" t="s">
        <v>97</v>
      </c>
    </row>
    <row r="112" spans="1:11" ht="13">
      <c r="A112" s="180">
        <v>48</v>
      </c>
      <c r="B112" s="264"/>
      <c r="C112" s="255"/>
      <c r="D112" s="258"/>
      <c r="E112" s="181" t="s">
        <v>519</v>
      </c>
      <c r="F112" s="181" t="s">
        <v>520</v>
      </c>
      <c r="G112" s="181" t="s">
        <v>521</v>
      </c>
      <c r="H112" s="181" t="s">
        <v>522</v>
      </c>
      <c r="I112" s="296" t="s">
        <v>523</v>
      </c>
      <c r="J112" s="252"/>
      <c r="K112" s="258"/>
    </row>
    <row r="113" spans="1:11" ht="12.5">
      <c r="A113" s="28"/>
      <c r="B113" s="268" t="s">
        <v>98</v>
      </c>
      <c r="C113" s="255"/>
      <c r="D113" s="57" t="s">
        <v>99</v>
      </c>
      <c r="E113" s="57" t="s">
        <v>100</v>
      </c>
      <c r="F113" s="57" t="s">
        <v>101</v>
      </c>
      <c r="G113" s="57" t="s">
        <v>176</v>
      </c>
      <c r="H113" s="57" t="s">
        <v>177</v>
      </c>
      <c r="I113" s="322" t="s">
        <v>178</v>
      </c>
      <c r="J113" s="255"/>
      <c r="K113" s="70" t="s">
        <v>524</v>
      </c>
    </row>
    <row r="114" spans="1:11" ht="12.5">
      <c r="A114" s="30"/>
      <c r="B114" s="31">
        <v>1</v>
      </c>
      <c r="C114" s="32" t="s">
        <v>102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320">
        <v>0</v>
      </c>
      <c r="J114" s="254"/>
      <c r="K114" s="313"/>
    </row>
    <row r="115" spans="1:11" ht="12.5">
      <c r="A115" s="30"/>
      <c r="B115" s="35">
        <v>2</v>
      </c>
      <c r="C115" s="36" t="s">
        <v>103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320">
        <v>0</v>
      </c>
      <c r="J115" s="254"/>
      <c r="K115" s="285"/>
    </row>
    <row r="116" spans="1:11" ht="12.5">
      <c r="A116" s="30"/>
      <c r="B116" s="35">
        <v>3</v>
      </c>
      <c r="C116" s="36" t="s">
        <v>104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320">
        <v>0</v>
      </c>
      <c r="J116" s="254"/>
      <c r="K116" s="285"/>
    </row>
    <row r="117" spans="1:11" ht="12.5">
      <c r="A117" s="30"/>
      <c r="B117" s="37">
        <v>4</v>
      </c>
      <c r="C117" s="36" t="s">
        <v>105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320">
        <v>0</v>
      </c>
      <c r="J117" s="254"/>
      <c r="K117" s="285"/>
    </row>
    <row r="118" spans="1:11" ht="12.5">
      <c r="A118" s="30"/>
      <c r="B118" s="37">
        <v>5</v>
      </c>
      <c r="C118" s="36" t="s">
        <v>106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320">
        <v>0</v>
      </c>
      <c r="J118" s="254"/>
      <c r="K118" s="285"/>
    </row>
    <row r="119" spans="1:11" ht="12.5">
      <c r="A119" s="30"/>
      <c r="B119" s="37">
        <v>6</v>
      </c>
      <c r="C119" s="36" t="s">
        <v>107</v>
      </c>
      <c r="D119" s="51">
        <v>5</v>
      </c>
      <c r="E119" s="51">
        <v>0</v>
      </c>
      <c r="F119" s="51">
        <v>42</v>
      </c>
      <c r="G119" s="51">
        <v>70</v>
      </c>
      <c r="H119" s="51">
        <v>250</v>
      </c>
      <c r="I119" s="320">
        <v>1000</v>
      </c>
      <c r="J119" s="254"/>
      <c r="K119" s="285"/>
    </row>
    <row r="120" spans="1:11" ht="12.5">
      <c r="A120" s="30"/>
      <c r="B120" s="37">
        <v>7</v>
      </c>
      <c r="C120" s="36" t="s">
        <v>108</v>
      </c>
      <c r="D120" s="51">
        <v>3</v>
      </c>
      <c r="E120" s="51">
        <v>20</v>
      </c>
      <c r="F120" s="51">
        <v>35</v>
      </c>
      <c r="G120" s="51">
        <v>0</v>
      </c>
      <c r="H120" s="51">
        <v>0</v>
      </c>
      <c r="I120" s="320">
        <v>250</v>
      </c>
      <c r="J120" s="254"/>
      <c r="K120" s="285"/>
    </row>
    <row r="121" spans="1:11" ht="12.5">
      <c r="A121" s="30"/>
      <c r="B121" s="38">
        <v>8</v>
      </c>
      <c r="C121" s="39" t="s">
        <v>109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320">
        <v>0</v>
      </c>
      <c r="J121" s="254"/>
      <c r="K121" s="285"/>
    </row>
    <row r="122" spans="1:11" ht="13">
      <c r="A122" s="40"/>
      <c r="B122" s="261" t="s">
        <v>110</v>
      </c>
      <c r="C122" s="252"/>
      <c r="D122" s="227">
        <f t="shared" ref="D122:I122" si="4">SUM(D114:D121)</f>
        <v>8</v>
      </c>
      <c r="E122" s="227">
        <f t="shared" si="4"/>
        <v>20</v>
      </c>
      <c r="F122" s="227">
        <f t="shared" si="4"/>
        <v>77</v>
      </c>
      <c r="G122" s="227">
        <f t="shared" si="4"/>
        <v>70</v>
      </c>
      <c r="H122" s="227">
        <f t="shared" si="4"/>
        <v>250</v>
      </c>
      <c r="I122" s="321">
        <f t="shared" si="4"/>
        <v>1250</v>
      </c>
      <c r="J122" s="252"/>
      <c r="K122" s="258"/>
    </row>
    <row r="123" spans="1:11" ht="14.5">
      <c r="A123" s="140"/>
      <c r="B123" s="140"/>
      <c r="C123" s="140"/>
      <c r="D123" s="140"/>
      <c r="E123" s="140"/>
      <c r="F123" s="140"/>
      <c r="G123" s="140"/>
      <c r="H123" s="140"/>
      <c r="I123" s="140"/>
    </row>
    <row r="124" spans="1:11" ht="14.5">
      <c r="A124" s="140"/>
      <c r="B124" s="140"/>
      <c r="C124" s="140"/>
      <c r="D124" s="140"/>
      <c r="E124" s="140"/>
      <c r="F124" s="140"/>
      <c r="G124" s="140"/>
      <c r="H124" s="140"/>
      <c r="I124" s="140"/>
    </row>
    <row r="125" spans="1:11" ht="14.5">
      <c r="A125" s="140"/>
      <c r="B125" s="140"/>
      <c r="C125" s="140"/>
      <c r="D125" s="140"/>
      <c r="E125" s="140"/>
      <c r="F125" s="140"/>
      <c r="G125" s="140"/>
      <c r="H125" s="140"/>
      <c r="I125" s="140"/>
    </row>
    <row r="126" spans="1:11" ht="14.5">
      <c r="A126" s="140"/>
      <c r="B126" s="140"/>
      <c r="C126" s="140"/>
      <c r="D126" s="140"/>
      <c r="E126" s="140"/>
      <c r="F126" s="140"/>
      <c r="G126" s="140"/>
      <c r="H126" s="140"/>
      <c r="I126" s="140"/>
    </row>
    <row r="127" spans="1:11" ht="14.5">
      <c r="A127" s="140"/>
      <c r="B127" s="140"/>
      <c r="C127" s="140"/>
      <c r="D127" s="140"/>
      <c r="E127" s="140"/>
      <c r="F127" s="140"/>
      <c r="G127" s="140"/>
      <c r="H127" s="140"/>
      <c r="I127" s="140"/>
    </row>
    <row r="128" spans="1:11" ht="14.5">
      <c r="A128" s="140"/>
      <c r="B128" s="140"/>
      <c r="C128" s="140"/>
      <c r="D128" s="140"/>
      <c r="E128" s="140"/>
      <c r="F128" s="140"/>
      <c r="G128" s="140"/>
      <c r="H128" s="140"/>
      <c r="I128" s="140"/>
    </row>
    <row r="129" spans="1:9" ht="14.5">
      <c r="A129" s="140"/>
      <c r="B129" s="140"/>
      <c r="C129" s="140"/>
      <c r="D129" s="140"/>
      <c r="E129" s="140"/>
      <c r="F129" s="140"/>
      <c r="G129" s="140"/>
      <c r="H129" s="140"/>
      <c r="I129" s="140"/>
    </row>
  </sheetData>
  <mergeCells count="50">
    <mergeCell ref="B113:C113"/>
    <mergeCell ref="I113:J113"/>
    <mergeCell ref="I114:J114"/>
    <mergeCell ref="B107:C107"/>
    <mergeCell ref="B122:C122"/>
    <mergeCell ref="K111:K112"/>
    <mergeCell ref="K114:K122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B111:C112"/>
    <mergeCell ref="D111:D112"/>
    <mergeCell ref="E111:J111"/>
    <mergeCell ref="I112:J112"/>
    <mergeCell ref="E66:E79"/>
    <mergeCell ref="E85:E93"/>
    <mergeCell ref="F99:F107"/>
    <mergeCell ref="B35:C35"/>
    <mergeCell ref="B44:C44"/>
    <mergeCell ref="B48:C48"/>
    <mergeCell ref="B49:C49"/>
    <mergeCell ref="B60:C60"/>
    <mergeCell ref="B64:C64"/>
    <mergeCell ref="B65:C65"/>
    <mergeCell ref="B79:C79"/>
    <mergeCell ref="B83:C83"/>
    <mergeCell ref="B84:C84"/>
    <mergeCell ref="B93:C93"/>
    <mergeCell ref="B97:C97"/>
    <mergeCell ref="B98:C98"/>
    <mergeCell ref="F22:F30"/>
    <mergeCell ref="B30:C30"/>
    <mergeCell ref="B34:C34"/>
    <mergeCell ref="G36:G44"/>
    <mergeCell ref="E50:E60"/>
    <mergeCell ref="B7:C7"/>
    <mergeCell ref="F8:F16"/>
    <mergeCell ref="B16:C16"/>
    <mergeCell ref="B20:C20"/>
    <mergeCell ref="B21:C21"/>
    <mergeCell ref="B1:H1"/>
    <mergeCell ref="I1:I3"/>
    <mergeCell ref="B2:G2"/>
    <mergeCell ref="B3:H3"/>
    <mergeCell ref="B6:C6"/>
  </mergeCells>
  <hyperlinks>
    <hyperlink ref="H2" location="'Menu Utama'!A1" display="'Menu Utama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328125" defaultRowHeight="15.75" customHeight="1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00"/>
  <sheetViews>
    <sheetView workbookViewId="0"/>
  </sheetViews>
  <sheetFormatPr defaultColWidth="12.6328125" defaultRowHeight="15.75" customHeight="1"/>
  <sheetData>
    <row r="1" spans="1:26" ht="15.75" customHeight="1">
      <c r="A1" s="145" t="str">
        <f ca="1">IFERROR(__xludf.DUMMYFUNCTION("IMPORTRANGE(""https://docs.google.com/spreadsheets/d/1yWKnlXBuVbS6QuUrXq_qA2obWw7rCvOS5ceC08bPb-A/edit#gid=0"", ""pic!A1:BB800"")"),"")</f>
        <v/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 ht="15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 ht="15.7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 ht="15.75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 ht="15.7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</row>
    <row r="6" spans="1:26" ht="15.75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</row>
    <row r="7" spans="1:26" ht="15.75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</row>
    <row r="8" spans="1:26" ht="15.75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 ht="15.75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ht="15.75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ht="15.7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ht="15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ht="15.75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ht="15.75" customHeight="1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ht="15.75" customHeight="1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ht="15.75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ht="15.7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ht="15.75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ht="15.75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ht="15.7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ht="12.5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ht="12.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ht="12.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ht="12.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ht="12.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ht="12.5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ht="12.5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ht="12.5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ht="12.5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ht="12.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ht="12.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ht="12.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ht="12.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ht="12.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ht="12.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ht="12.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ht="12.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 ht="12.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 ht="12.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ht="12.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 ht="12.5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 ht="12.5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1:26" ht="12.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1:26" ht="12.5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pans="1:26" ht="12.5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</row>
    <row r="46" spans="1:26" ht="12.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pans="1:26" ht="12.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</row>
    <row r="48" spans="1:26" ht="12.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pans="1:26" ht="12.5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spans="1:26" ht="12.5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spans="1:26" ht="12.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pans="1:26" ht="12.5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pans="1:26" ht="12.5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pans="1:26" ht="12.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  <row r="55" spans="1:26" ht="12.5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</row>
    <row r="56" spans="1:26" ht="12.5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</row>
    <row r="57" spans="1:26" ht="12.5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</row>
    <row r="58" spans="1:26" ht="12.5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</row>
    <row r="59" spans="1:26" ht="12.5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</row>
    <row r="60" spans="1:26" ht="12.5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26" ht="12.5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</row>
    <row r="62" spans="1:26" ht="12.5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</row>
    <row r="63" spans="1:26" ht="12.5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</row>
    <row r="64" spans="1:26" ht="12.5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</row>
    <row r="65" spans="1:26" ht="12.5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</row>
    <row r="66" spans="1:26" ht="12.5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</row>
    <row r="67" spans="1:26" ht="12.5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</row>
    <row r="68" spans="1:26" ht="12.5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</row>
    <row r="69" spans="1:26" ht="12.5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</row>
    <row r="70" spans="1:26" ht="12.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</row>
    <row r="71" spans="1:26" ht="12.5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</row>
    <row r="72" spans="1:26" ht="12.5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</row>
    <row r="73" spans="1:26" ht="12.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</row>
    <row r="74" spans="1:26" ht="12.5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</row>
    <row r="75" spans="1:26" ht="12.5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</row>
    <row r="76" spans="1:26" ht="12.5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</row>
    <row r="77" spans="1:26" ht="12.5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</row>
    <row r="78" spans="1:26" ht="12.5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</row>
    <row r="79" spans="1:26" ht="12.5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</row>
    <row r="80" spans="1:26" ht="12.5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</row>
    <row r="81" spans="1:26" ht="12.5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</row>
    <row r="82" spans="1:26" ht="12.5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</row>
    <row r="83" spans="1:26" ht="12.5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</row>
    <row r="84" spans="1:26" ht="12.5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</row>
    <row r="85" spans="1:26" ht="12.5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</row>
    <row r="86" spans="1:26" ht="12.5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</row>
    <row r="87" spans="1:26" ht="12.5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</row>
    <row r="88" spans="1:26" ht="12.5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</row>
    <row r="89" spans="1:26" ht="12.5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</row>
    <row r="90" spans="1:26" ht="12.5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</row>
    <row r="91" spans="1:26" ht="12.5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</row>
    <row r="92" spans="1:26" ht="12.5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</row>
    <row r="93" spans="1:26" ht="12.5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</row>
    <row r="94" spans="1:26" ht="12.5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</row>
    <row r="95" spans="1:26" ht="12.5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</row>
    <row r="96" spans="1:26" ht="12.5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</row>
    <row r="97" spans="1:26" ht="12.5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</row>
    <row r="98" spans="1:26" ht="12.5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</row>
    <row r="99" spans="1:26" ht="12.5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</row>
    <row r="100" spans="1:26" ht="12.5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</row>
    <row r="101" spans="1:26" ht="12.5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:26" ht="12.5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:26" ht="12.5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:26" ht="12.5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:26" ht="12.5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:26" ht="12.5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:26" ht="12.5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:26" ht="12.5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:26" ht="12.5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:26" ht="12.5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:26" ht="12.5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:26" ht="12.5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:26" ht="12.5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:26" ht="12.5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:26" ht="12.5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:26" ht="12.5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:26" ht="12.5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:26" ht="12.5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:26" ht="12.5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:26" ht="12.5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</row>
    <row r="121" spans="1:26" ht="12.5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</row>
    <row r="122" spans="1:26" ht="12.5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</row>
    <row r="123" spans="1:26" ht="12.5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:26" ht="12.5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</row>
    <row r="125" spans="1:26" ht="12.5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</row>
    <row r="126" spans="1:26" ht="12.5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</row>
    <row r="127" spans="1:26" ht="12.5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</row>
    <row r="128" spans="1:26" ht="12.5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</row>
    <row r="129" spans="1:26" ht="12.5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</row>
    <row r="130" spans="1:26" ht="12.5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</row>
    <row r="131" spans="1:26" ht="12.5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</row>
    <row r="132" spans="1:26" ht="12.5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</row>
    <row r="133" spans="1:26" ht="12.5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</row>
    <row r="134" spans="1:26" ht="12.5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</row>
    <row r="135" spans="1:26" ht="12.5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</row>
    <row r="136" spans="1:26" ht="12.5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</row>
    <row r="137" spans="1:26" ht="12.5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</row>
    <row r="138" spans="1:26" ht="12.5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</row>
    <row r="139" spans="1:26" ht="12.5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</row>
    <row r="140" spans="1:26" ht="12.5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</row>
    <row r="141" spans="1:26" ht="12.5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</row>
    <row r="142" spans="1:26" ht="12.5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</row>
    <row r="143" spans="1:26" ht="12.5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</row>
    <row r="144" spans="1:26" ht="12.5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</row>
    <row r="145" spans="1:26" ht="12.5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</row>
    <row r="146" spans="1:26" ht="12.5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</row>
    <row r="147" spans="1:26" ht="12.5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</row>
    <row r="148" spans="1:26" ht="12.5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</row>
    <row r="149" spans="1:26" ht="12.5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</row>
    <row r="150" spans="1:26" ht="12.5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</row>
    <row r="151" spans="1:26" ht="12.5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</row>
    <row r="152" spans="1:26" ht="12.5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</row>
    <row r="153" spans="1:26" ht="12.5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</row>
    <row r="154" spans="1:26" ht="12.5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</row>
    <row r="155" spans="1:26" ht="12.5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</row>
    <row r="156" spans="1:26" ht="12.5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</row>
    <row r="157" spans="1:26" ht="12.5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</row>
    <row r="158" spans="1:26" ht="12.5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</row>
    <row r="159" spans="1:26" ht="12.5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</row>
    <row r="160" spans="1:26" ht="12.5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</row>
    <row r="161" spans="1:26" ht="12.5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</row>
    <row r="162" spans="1:26" ht="12.5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</row>
    <row r="163" spans="1:26" ht="12.5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</row>
    <row r="164" spans="1:26" ht="12.5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</row>
    <row r="165" spans="1:26" ht="12.5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</row>
    <row r="166" spans="1:26" ht="12.5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</row>
    <row r="167" spans="1:26" ht="12.5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</row>
    <row r="168" spans="1:26" ht="12.5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</row>
    <row r="169" spans="1:26" ht="12.5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</row>
    <row r="170" spans="1:26" ht="12.5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</row>
    <row r="171" spans="1:26" ht="12.5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</row>
    <row r="172" spans="1:26" ht="12.5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</row>
    <row r="173" spans="1:26" ht="12.5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</row>
    <row r="174" spans="1:26" ht="12.5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</row>
    <row r="175" spans="1:26" ht="12.5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</row>
    <row r="176" spans="1:26" ht="12.5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</row>
    <row r="177" spans="1:26" ht="12.5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</row>
    <row r="178" spans="1:26" ht="12.5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</row>
    <row r="179" spans="1:26" ht="12.5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</row>
    <row r="180" spans="1:26" ht="12.5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</row>
    <row r="181" spans="1:26" ht="12.5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</row>
    <row r="182" spans="1:26" ht="12.5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</row>
    <row r="183" spans="1:26" ht="12.5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</row>
    <row r="184" spans="1:26" ht="12.5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</row>
    <row r="185" spans="1:26" ht="12.5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</row>
    <row r="186" spans="1:26" ht="12.5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  <c r="Z186" s="145"/>
    </row>
    <row r="187" spans="1:26" ht="12.5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</row>
    <row r="188" spans="1:26" ht="12.5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</row>
    <row r="189" spans="1:26" ht="12.5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</row>
    <row r="190" spans="1:26" ht="12.5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</row>
    <row r="191" spans="1:26" ht="12.5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</row>
    <row r="192" spans="1:26" ht="12.5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</row>
    <row r="193" spans="1:26" ht="12.5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</row>
    <row r="194" spans="1:26" ht="12.5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</row>
    <row r="195" spans="1:26" ht="12.5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</row>
    <row r="196" spans="1:26" ht="12.5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</row>
    <row r="197" spans="1:26" ht="12.5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</row>
    <row r="198" spans="1:26" ht="12.5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</row>
    <row r="199" spans="1:26" ht="12.5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</row>
    <row r="200" spans="1:26" ht="12.5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</row>
    <row r="201" spans="1:26" ht="12.5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</row>
    <row r="202" spans="1:26" ht="12.5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</row>
    <row r="203" spans="1:26" ht="12.5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</row>
    <row r="204" spans="1:26" ht="12.5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</row>
    <row r="205" spans="1:26" ht="12.5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</row>
    <row r="206" spans="1:26" ht="12.5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</row>
    <row r="207" spans="1:26" ht="12.5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</row>
    <row r="208" spans="1:26" ht="12.5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</row>
    <row r="209" spans="1:26" ht="12.5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</row>
    <row r="210" spans="1:26" ht="12.5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</row>
    <row r="211" spans="1:26" ht="12.5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</row>
    <row r="212" spans="1:26" ht="12.5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</row>
    <row r="213" spans="1:26" ht="12.5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</row>
    <row r="214" spans="1:26" ht="12.5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</row>
    <row r="215" spans="1:26" ht="12.5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</row>
    <row r="216" spans="1:26" ht="12.5">
      <c r="A216" s="145"/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</row>
    <row r="217" spans="1:26" ht="12.5">
      <c r="A217" s="145"/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</row>
    <row r="218" spans="1:26" ht="12.5">
      <c r="A218" s="145"/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</row>
    <row r="219" spans="1:26" ht="12.5">
      <c r="A219" s="145"/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</row>
    <row r="220" spans="1:26" ht="12.5">
      <c r="A220" s="145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</row>
    <row r="221" spans="1:26" ht="12.5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</row>
    <row r="222" spans="1:26" ht="12.5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</row>
    <row r="223" spans="1:26" ht="12.5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</row>
    <row r="224" spans="1:26" ht="12.5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  <c r="Z224" s="145"/>
    </row>
    <row r="225" spans="1:26" ht="12.5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</row>
    <row r="226" spans="1:26" ht="12.5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  <c r="Z226" s="145"/>
    </row>
    <row r="227" spans="1:26" ht="12.5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  <c r="Z227" s="145"/>
    </row>
    <row r="228" spans="1:26" ht="12.5">
      <c r="A228" s="145"/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145"/>
      <c r="X228" s="145"/>
      <c r="Y228" s="145"/>
      <c r="Z228" s="145"/>
    </row>
    <row r="229" spans="1:26" ht="12.5">
      <c r="A229" s="145"/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145"/>
      <c r="X229" s="145"/>
      <c r="Y229" s="145"/>
      <c r="Z229" s="145"/>
    </row>
    <row r="230" spans="1:26" ht="12.5">
      <c r="A230" s="145"/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  <c r="Z230" s="145"/>
    </row>
    <row r="231" spans="1:26" ht="12.5">
      <c r="A231" s="145"/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  <c r="Z231" s="145"/>
    </row>
    <row r="232" spans="1:26" ht="12.5">
      <c r="A232" s="145"/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145"/>
      <c r="X232" s="145"/>
      <c r="Y232" s="145"/>
      <c r="Z232" s="145"/>
    </row>
    <row r="233" spans="1:26" ht="12.5">
      <c r="A233" s="145"/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145"/>
      <c r="X233" s="145"/>
      <c r="Y233" s="145"/>
      <c r="Z233" s="145"/>
    </row>
    <row r="234" spans="1:26" ht="12.5">
      <c r="A234" s="145"/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  <c r="Z234" s="145"/>
    </row>
    <row r="235" spans="1:26" ht="12.5">
      <c r="A235" s="145"/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45"/>
      <c r="X235" s="145"/>
      <c r="Y235" s="145"/>
      <c r="Z235" s="145"/>
    </row>
    <row r="236" spans="1:26" ht="12.5">
      <c r="A236" s="145"/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  <c r="Z236" s="145"/>
    </row>
    <row r="237" spans="1:26" ht="12.5">
      <c r="A237" s="145"/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  <c r="Z237" s="145"/>
    </row>
    <row r="238" spans="1:26" ht="12.5">
      <c r="A238" s="145"/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145"/>
      <c r="X238" s="145"/>
      <c r="Y238" s="145"/>
      <c r="Z238" s="145"/>
    </row>
    <row r="239" spans="1:26" ht="12.5">
      <c r="A239" s="145"/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5"/>
      <c r="Z239" s="145"/>
    </row>
    <row r="240" spans="1:26" ht="12.5">
      <c r="A240" s="145"/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145"/>
      <c r="X240" s="145"/>
      <c r="Y240" s="145"/>
      <c r="Z240" s="145"/>
    </row>
    <row r="241" spans="1:26" ht="12.5">
      <c r="A241" s="145"/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145"/>
      <c r="X241" s="145"/>
      <c r="Y241" s="145"/>
      <c r="Z241" s="145"/>
    </row>
    <row r="242" spans="1:26" ht="12.5">
      <c r="A242" s="145"/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145"/>
      <c r="X242" s="145"/>
      <c r="Y242" s="145"/>
      <c r="Z242" s="145"/>
    </row>
    <row r="243" spans="1:26" ht="12.5">
      <c r="A243" s="145"/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145"/>
      <c r="X243" s="145"/>
      <c r="Y243" s="145"/>
      <c r="Z243" s="145"/>
    </row>
    <row r="244" spans="1:26" ht="12.5">
      <c r="A244" s="145"/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5"/>
      <c r="W244" s="145"/>
      <c r="X244" s="145"/>
      <c r="Y244" s="145"/>
      <c r="Z244" s="145"/>
    </row>
    <row r="245" spans="1:26" ht="12.5">
      <c r="A245" s="145"/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145"/>
      <c r="X245" s="145"/>
      <c r="Y245" s="145"/>
      <c r="Z245" s="145"/>
    </row>
    <row r="246" spans="1:26" ht="12.5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5"/>
      <c r="W246" s="145"/>
      <c r="X246" s="145"/>
      <c r="Y246" s="145"/>
      <c r="Z246" s="145"/>
    </row>
    <row r="247" spans="1:26" ht="12.5">
      <c r="A247" s="145"/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5"/>
      <c r="S247" s="145"/>
      <c r="T247" s="145"/>
      <c r="U247" s="145"/>
      <c r="V247" s="145"/>
      <c r="W247" s="145"/>
      <c r="X247" s="145"/>
      <c r="Y247" s="145"/>
      <c r="Z247" s="145"/>
    </row>
    <row r="248" spans="1:26" ht="12.5">
      <c r="A248" s="145"/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5"/>
      <c r="W248" s="145"/>
      <c r="X248" s="145"/>
      <c r="Y248" s="145"/>
      <c r="Z248" s="145"/>
    </row>
    <row r="249" spans="1:26" ht="12.5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5"/>
      <c r="W249" s="145"/>
      <c r="X249" s="145"/>
      <c r="Y249" s="145"/>
      <c r="Z249" s="145"/>
    </row>
    <row r="250" spans="1:26" ht="12.5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</row>
    <row r="251" spans="1:26" ht="12.5">
      <c r="A251" s="145"/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  <c r="Z251" s="145"/>
    </row>
    <row r="252" spans="1:26" ht="12.5">
      <c r="A252" s="145"/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5"/>
      <c r="W252" s="145"/>
      <c r="X252" s="145"/>
      <c r="Y252" s="145"/>
      <c r="Z252" s="145"/>
    </row>
    <row r="253" spans="1:26" ht="12.5">
      <c r="A253" s="145"/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</row>
    <row r="254" spans="1:26" ht="12.5">
      <c r="A254" s="145"/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5"/>
      <c r="W254" s="145"/>
      <c r="X254" s="145"/>
      <c r="Y254" s="145"/>
      <c r="Z254" s="145"/>
    </row>
    <row r="255" spans="1:26" ht="12.5">
      <c r="A255" s="145"/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45"/>
      <c r="Q255" s="145"/>
      <c r="R255" s="145"/>
      <c r="S255" s="145"/>
      <c r="T255" s="145"/>
      <c r="U255" s="145"/>
      <c r="V255" s="145"/>
      <c r="W255" s="145"/>
      <c r="X255" s="145"/>
      <c r="Y255" s="145"/>
      <c r="Z255" s="145"/>
    </row>
    <row r="256" spans="1:26" ht="12.5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</row>
    <row r="257" spans="1:26" ht="12.5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5"/>
      <c r="W257" s="145"/>
      <c r="X257" s="145"/>
      <c r="Y257" s="145"/>
      <c r="Z257" s="145"/>
    </row>
    <row r="258" spans="1:26" ht="12.5">
      <c r="A258" s="145"/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5"/>
      <c r="Y258" s="145"/>
      <c r="Z258" s="145"/>
    </row>
    <row r="259" spans="1:26" ht="12.5">
      <c r="A259" s="145"/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  <c r="Z259" s="145"/>
    </row>
    <row r="260" spans="1:26" ht="12.5">
      <c r="A260" s="145"/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  <c r="Z260" s="145"/>
    </row>
    <row r="261" spans="1:26" ht="12.5">
      <c r="A261" s="145"/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145"/>
      <c r="Z261" s="145"/>
    </row>
    <row r="262" spans="1:26" ht="12.5">
      <c r="A262" s="145"/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  <c r="Z262" s="145"/>
    </row>
    <row r="263" spans="1:26" ht="12.5">
      <c r="A263" s="145"/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  <c r="Z263" s="145"/>
    </row>
    <row r="264" spans="1:26" ht="12.5">
      <c r="A264" s="145"/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5"/>
      <c r="W264" s="145"/>
      <c r="X264" s="145"/>
      <c r="Y264" s="145"/>
      <c r="Z264" s="145"/>
    </row>
    <row r="265" spans="1:26" ht="12.5">
      <c r="A265" s="145"/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</row>
    <row r="266" spans="1:26" ht="12.5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  <c r="Z266" s="145"/>
    </row>
    <row r="267" spans="1:26" ht="12.5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  <c r="Z267" s="145"/>
    </row>
    <row r="268" spans="1:26" ht="12.5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5"/>
      <c r="P268" s="145"/>
      <c r="Q268" s="145"/>
      <c r="R268" s="145"/>
      <c r="S268" s="145"/>
      <c r="T268" s="145"/>
      <c r="U268" s="145"/>
      <c r="V268" s="145"/>
      <c r="W268" s="145"/>
      <c r="X268" s="145"/>
      <c r="Y268" s="145"/>
      <c r="Z268" s="145"/>
    </row>
    <row r="269" spans="1:26" ht="12.5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5"/>
      <c r="U269" s="145"/>
      <c r="V269" s="145"/>
      <c r="W269" s="145"/>
      <c r="X269" s="145"/>
      <c r="Y269" s="145"/>
      <c r="Z269" s="145"/>
    </row>
    <row r="270" spans="1:26" ht="12.5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  <c r="Z270" s="145"/>
    </row>
    <row r="271" spans="1:26" ht="12.5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  <c r="Z271" s="145"/>
    </row>
    <row r="272" spans="1:26" ht="12.5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  <c r="Z272" s="145"/>
    </row>
    <row r="273" spans="1:26" ht="12.5">
      <c r="A273" s="145"/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  <c r="Z273" s="145"/>
    </row>
    <row r="274" spans="1:26" ht="12.5">
      <c r="A274" s="145"/>
      <c r="B274" s="145"/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  <c r="Z274" s="145"/>
    </row>
    <row r="275" spans="1:26" ht="12.5">
      <c r="A275" s="145"/>
      <c r="B275" s="145"/>
      <c r="C275" s="145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5"/>
      <c r="W275" s="145"/>
      <c r="X275" s="145"/>
      <c r="Y275" s="145"/>
      <c r="Z275" s="145"/>
    </row>
    <row r="276" spans="1:26" ht="12.5">
      <c r="A276" s="145"/>
      <c r="B276" s="145"/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  <c r="N276" s="145"/>
      <c r="O276" s="145"/>
      <c r="P276" s="145"/>
      <c r="Q276" s="145"/>
      <c r="R276" s="145"/>
      <c r="S276" s="145"/>
      <c r="T276" s="145"/>
      <c r="U276" s="145"/>
      <c r="V276" s="145"/>
      <c r="W276" s="145"/>
      <c r="X276" s="145"/>
      <c r="Y276" s="145"/>
      <c r="Z276" s="145"/>
    </row>
    <row r="277" spans="1:26" ht="12.5">
      <c r="A277" s="145"/>
      <c r="B277" s="145"/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  <c r="N277" s="145"/>
      <c r="O277" s="145"/>
      <c r="P277" s="145"/>
      <c r="Q277" s="145"/>
      <c r="R277" s="145"/>
      <c r="S277" s="145"/>
      <c r="T277" s="145"/>
      <c r="U277" s="145"/>
      <c r="V277" s="145"/>
      <c r="W277" s="145"/>
      <c r="X277" s="145"/>
      <c r="Y277" s="145"/>
      <c r="Z277" s="145"/>
    </row>
    <row r="278" spans="1:26" ht="12.5">
      <c r="A278" s="145"/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5"/>
      <c r="X278" s="145"/>
      <c r="Y278" s="145"/>
      <c r="Z278" s="145"/>
    </row>
    <row r="279" spans="1:26" ht="12.5">
      <c r="A279" s="145"/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  <c r="Y279" s="145"/>
      <c r="Z279" s="145"/>
    </row>
    <row r="280" spans="1:26" ht="12.5">
      <c r="A280" s="145"/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  <c r="Y280" s="145"/>
      <c r="Z280" s="145"/>
    </row>
    <row r="281" spans="1:26" ht="12.5">
      <c r="A281" s="145"/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</row>
    <row r="282" spans="1:26" ht="12.5">
      <c r="A282" s="145"/>
      <c r="B282" s="145"/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45"/>
      <c r="W282" s="145"/>
      <c r="X282" s="145"/>
      <c r="Y282" s="145"/>
      <c r="Z282" s="145"/>
    </row>
    <row r="283" spans="1:26" ht="12.5">
      <c r="A283" s="145"/>
      <c r="B283" s="145"/>
      <c r="C283" s="145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45"/>
      <c r="W283" s="145"/>
      <c r="X283" s="145"/>
      <c r="Y283" s="145"/>
      <c r="Z283" s="145"/>
    </row>
    <row r="284" spans="1:26" ht="12.5">
      <c r="A284" s="145"/>
      <c r="B284" s="145"/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  <c r="N284" s="145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  <c r="Z284" s="145"/>
    </row>
    <row r="285" spans="1:26" ht="12.5">
      <c r="A285" s="145"/>
      <c r="B285" s="145"/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  <c r="Z285" s="145"/>
    </row>
    <row r="286" spans="1:26" ht="12.5">
      <c r="A286" s="145"/>
      <c r="B286" s="145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  <c r="N286" s="145"/>
      <c r="O286" s="145"/>
      <c r="P286" s="145"/>
      <c r="Q286" s="145"/>
      <c r="R286" s="145"/>
      <c r="S286" s="145"/>
      <c r="T286" s="145"/>
      <c r="U286" s="145"/>
      <c r="V286" s="145"/>
      <c r="W286" s="145"/>
      <c r="X286" s="145"/>
      <c r="Y286" s="145"/>
      <c r="Z286" s="145"/>
    </row>
    <row r="287" spans="1:26" ht="12.5">
      <c r="A287" s="145"/>
      <c r="B287" s="145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  <c r="N287" s="145"/>
      <c r="O287" s="145"/>
      <c r="P287" s="145"/>
      <c r="Q287" s="145"/>
      <c r="R287" s="145"/>
      <c r="S287" s="145"/>
      <c r="T287" s="145"/>
      <c r="U287" s="145"/>
      <c r="V287" s="145"/>
      <c r="W287" s="145"/>
      <c r="X287" s="145"/>
      <c r="Y287" s="145"/>
      <c r="Z287" s="145"/>
    </row>
    <row r="288" spans="1:26" ht="12.5">
      <c r="A288" s="145"/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</row>
    <row r="289" spans="1:26" ht="12.5">
      <c r="A289" s="145"/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5"/>
      <c r="Z289" s="145"/>
    </row>
    <row r="290" spans="1:26" ht="12.5">
      <c r="A290" s="145"/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  <c r="Z290" s="145"/>
    </row>
    <row r="291" spans="1:26" ht="12.5">
      <c r="A291" s="145"/>
      <c r="B291" s="145"/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  <c r="N291" s="145"/>
      <c r="O291" s="145"/>
      <c r="P291" s="145"/>
      <c r="Q291" s="145"/>
      <c r="R291" s="145"/>
      <c r="S291" s="145"/>
      <c r="T291" s="145"/>
      <c r="U291" s="145"/>
      <c r="V291" s="145"/>
      <c r="W291" s="145"/>
      <c r="X291" s="145"/>
      <c r="Y291" s="145"/>
      <c r="Z291" s="145"/>
    </row>
    <row r="292" spans="1:26" ht="12.5">
      <c r="A292" s="145"/>
      <c r="B292" s="145"/>
      <c r="C292" s="145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  <c r="N292" s="145"/>
      <c r="O292" s="145"/>
      <c r="P292" s="145"/>
      <c r="Q292" s="145"/>
      <c r="R292" s="145"/>
      <c r="S292" s="145"/>
      <c r="T292" s="145"/>
      <c r="U292" s="145"/>
      <c r="V292" s="145"/>
      <c r="W292" s="145"/>
      <c r="X292" s="145"/>
      <c r="Y292" s="145"/>
      <c r="Z292" s="145"/>
    </row>
    <row r="293" spans="1:26" ht="12.5">
      <c r="A293" s="145"/>
      <c r="B293" s="145"/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  <c r="N293" s="145"/>
      <c r="O293" s="145"/>
      <c r="P293" s="145"/>
      <c r="Q293" s="145"/>
      <c r="R293" s="145"/>
      <c r="S293" s="145"/>
      <c r="T293" s="145"/>
      <c r="U293" s="145"/>
      <c r="V293" s="145"/>
      <c r="W293" s="145"/>
      <c r="X293" s="145"/>
      <c r="Y293" s="145"/>
      <c r="Z293" s="145"/>
    </row>
    <row r="294" spans="1:26" ht="12.5">
      <c r="A294" s="145"/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  <c r="S294" s="145"/>
      <c r="T294" s="145"/>
      <c r="U294" s="145"/>
      <c r="V294" s="145"/>
      <c r="W294" s="145"/>
      <c r="X294" s="145"/>
      <c r="Y294" s="145"/>
      <c r="Z294" s="145"/>
    </row>
    <row r="295" spans="1:26" ht="12.5">
      <c r="A295" s="145"/>
      <c r="B295" s="14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</row>
    <row r="296" spans="1:26" ht="12.5">
      <c r="A296" s="145"/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  <c r="S296" s="145"/>
      <c r="T296" s="145"/>
      <c r="U296" s="145"/>
      <c r="V296" s="145"/>
      <c r="W296" s="145"/>
      <c r="X296" s="145"/>
      <c r="Y296" s="145"/>
      <c r="Z296" s="145"/>
    </row>
    <row r="297" spans="1:26" ht="12.5">
      <c r="A297" s="145"/>
      <c r="B297" s="145"/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45"/>
      <c r="S297" s="145"/>
      <c r="T297" s="145"/>
      <c r="U297" s="145"/>
      <c r="V297" s="145"/>
      <c r="W297" s="145"/>
      <c r="X297" s="145"/>
      <c r="Y297" s="145"/>
      <c r="Z297" s="145"/>
    </row>
    <row r="298" spans="1:26" ht="12.5">
      <c r="A298" s="145"/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  <c r="Z298" s="145"/>
    </row>
    <row r="299" spans="1:26" ht="12.5">
      <c r="A299" s="145"/>
      <c r="B299" s="145"/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  <c r="T299" s="145"/>
      <c r="U299" s="145"/>
      <c r="V299" s="145"/>
      <c r="W299" s="145"/>
      <c r="X299" s="145"/>
      <c r="Y299" s="145"/>
      <c r="Z299" s="145"/>
    </row>
    <row r="300" spans="1:26" ht="12.5">
      <c r="A300" s="145"/>
      <c r="B300" s="145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5"/>
      <c r="Z300" s="145"/>
    </row>
    <row r="301" spans="1:26" ht="12.5">
      <c r="A301" s="145"/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  <c r="T301" s="145"/>
      <c r="U301" s="145"/>
      <c r="V301" s="145"/>
      <c r="W301" s="145"/>
      <c r="X301" s="145"/>
      <c r="Y301" s="145"/>
      <c r="Z301" s="145"/>
    </row>
    <row r="302" spans="1:26" ht="12.5">
      <c r="A302" s="145"/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  <c r="T302" s="145"/>
      <c r="U302" s="145"/>
      <c r="V302" s="145"/>
      <c r="W302" s="145"/>
      <c r="X302" s="145"/>
      <c r="Y302" s="145"/>
      <c r="Z302" s="145"/>
    </row>
    <row r="303" spans="1:26" ht="12.5">
      <c r="A303" s="145"/>
      <c r="B303" s="14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5"/>
      <c r="T303" s="145"/>
      <c r="U303" s="145"/>
      <c r="V303" s="145"/>
      <c r="W303" s="145"/>
      <c r="X303" s="145"/>
      <c r="Y303" s="145"/>
      <c r="Z303" s="145"/>
    </row>
    <row r="304" spans="1:26" ht="12.5">
      <c r="A304" s="145"/>
      <c r="B304" s="145"/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  <c r="Z304" s="145"/>
    </row>
    <row r="305" spans="1:26" ht="12.5">
      <c r="A305" s="145"/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</row>
    <row r="306" spans="1:26" ht="12.5">
      <c r="A306" s="145"/>
      <c r="B306" s="145"/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  <c r="Z306" s="145"/>
    </row>
    <row r="307" spans="1:26" ht="12.5">
      <c r="A307" s="145"/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</row>
    <row r="308" spans="1:26" ht="12.5">
      <c r="A308" s="145"/>
      <c r="B308" s="145"/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</row>
    <row r="309" spans="1:26" ht="12.5">
      <c r="A309" s="145"/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</row>
    <row r="310" spans="1:26" ht="12.5">
      <c r="A310" s="145"/>
      <c r="B310" s="145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  <c r="Z310" s="145"/>
    </row>
    <row r="311" spans="1:26" ht="12.5">
      <c r="A311" s="145"/>
      <c r="B311" s="145"/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  <c r="Z311" s="145"/>
    </row>
    <row r="312" spans="1:26" ht="12.5">
      <c r="A312" s="145"/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  <c r="Z312" s="145"/>
    </row>
    <row r="313" spans="1:26" ht="12.5">
      <c r="A313" s="145"/>
      <c r="B313" s="145"/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  <c r="Z313" s="145"/>
    </row>
    <row r="314" spans="1:26" ht="12.5">
      <c r="A314" s="145"/>
      <c r="B314" s="145"/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  <c r="Z314" s="145"/>
    </row>
    <row r="315" spans="1:26" ht="12.5">
      <c r="A315" s="145"/>
      <c r="B315" s="145"/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5"/>
      <c r="Y315" s="145"/>
      <c r="Z315" s="145"/>
    </row>
    <row r="316" spans="1:26" ht="12.5">
      <c r="A316" s="145"/>
      <c r="B316" s="145"/>
      <c r="C316" s="145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  <c r="T316" s="145"/>
      <c r="U316" s="145"/>
      <c r="V316" s="145"/>
      <c r="W316" s="145"/>
      <c r="X316" s="145"/>
      <c r="Y316" s="145"/>
      <c r="Z316" s="145"/>
    </row>
    <row r="317" spans="1:26" ht="12.5">
      <c r="A317" s="145"/>
      <c r="B317" s="145"/>
      <c r="C317" s="145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  <c r="N317" s="145"/>
      <c r="O317" s="145"/>
      <c r="P317" s="145"/>
      <c r="Q317" s="145"/>
      <c r="R317" s="145"/>
      <c r="S317" s="145"/>
      <c r="T317" s="145"/>
      <c r="U317" s="145"/>
      <c r="V317" s="145"/>
      <c r="W317" s="145"/>
      <c r="X317" s="145"/>
      <c r="Y317" s="145"/>
      <c r="Z317" s="145"/>
    </row>
    <row r="318" spans="1:26" ht="12.5">
      <c r="A318" s="145"/>
      <c r="B318" s="145"/>
      <c r="C318" s="145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  <c r="T318" s="145"/>
      <c r="U318" s="145"/>
      <c r="V318" s="145"/>
      <c r="W318" s="145"/>
      <c r="X318" s="145"/>
      <c r="Y318" s="145"/>
      <c r="Z318" s="145"/>
    </row>
    <row r="319" spans="1:26" ht="12.5">
      <c r="A319" s="145"/>
      <c r="B319" s="145"/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  <c r="N319" s="145"/>
      <c r="O319" s="145"/>
      <c r="P319" s="145"/>
      <c r="Q319" s="145"/>
      <c r="R319" s="145"/>
      <c r="S319" s="145"/>
      <c r="T319" s="145"/>
      <c r="U319" s="145"/>
      <c r="V319" s="145"/>
      <c r="W319" s="145"/>
      <c r="X319" s="145"/>
      <c r="Y319" s="145"/>
      <c r="Z319" s="145"/>
    </row>
    <row r="320" spans="1:26" ht="12.5">
      <c r="A320" s="145"/>
      <c r="B320" s="145"/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  <c r="T320" s="145"/>
      <c r="U320" s="145"/>
      <c r="V320" s="145"/>
      <c r="W320" s="145"/>
      <c r="X320" s="145"/>
      <c r="Y320" s="145"/>
      <c r="Z320" s="145"/>
    </row>
    <row r="321" spans="1:26" ht="12.5">
      <c r="A321" s="145"/>
      <c r="B321" s="145"/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5"/>
      <c r="Y321" s="145"/>
      <c r="Z321" s="145"/>
    </row>
    <row r="322" spans="1:26" ht="12.5">
      <c r="A322" s="145"/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  <c r="Z322" s="145"/>
    </row>
    <row r="323" spans="1:26" ht="12.5">
      <c r="A323" s="145"/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  <c r="N323" s="145"/>
      <c r="O323" s="145"/>
      <c r="P323" s="145"/>
      <c r="Q323" s="145"/>
      <c r="R323" s="145"/>
      <c r="S323" s="145"/>
      <c r="T323" s="145"/>
      <c r="U323" s="145"/>
      <c r="V323" s="145"/>
      <c r="W323" s="145"/>
      <c r="X323" s="145"/>
      <c r="Y323" s="145"/>
      <c r="Z323" s="145"/>
    </row>
    <row r="324" spans="1:26" ht="12.5">
      <c r="A324" s="145"/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  <c r="N324" s="145"/>
      <c r="O324" s="145"/>
      <c r="P324" s="145"/>
      <c r="Q324" s="145"/>
      <c r="R324" s="145"/>
      <c r="S324" s="145"/>
      <c r="T324" s="145"/>
      <c r="U324" s="145"/>
      <c r="V324" s="145"/>
      <c r="W324" s="145"/>
      <c r="X324" s="145"/>
      <c r="Y324" s="145"/>
      <c r="Z324" s="145"/>
    </row>
    <row r="325" spans="1:26" ht="12.5">
      <c r="A325" s="145"/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  <c r="N325" s="145"/>
      <c r="O325" s="145"/>
      <c r="P325" s="145"/>
      <c r="Q325" s="145"/>
      <c r="R325" s="145"/>
      <c r="S325" s="145"/>
      <c r="T325" s="145"/>
      <c r="U325" s="145"/>
      <c r="V325" s="145"/>
      <c r="W325" s="145"/>
      <c r="X325" s="145"/>
      <c r="Y325" s="145"/>
      <c r="Z325" s="145"/>
    </row>
    <row r="326" spans="1:26" ht="12.5">
      <c r="A326" s="145"/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  <c r="Z326" s="145"/>
    </row>
    <row r="327" spans="1:26" ht="12.5">
      <c r="A327" s="145"/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  <c r="N327" s="145"/>
      <c r="O327" s="145"/>
      <c r="P327" s="145"/>
      <c r="Q327" s="145"/>
      <c r="R327" s="145"/>
      <c r="S327" s="145"/>
      <c r="T327" s="145"/>
      <c r="U327" s="145"/>
      <c r="V327" s="145"/>
      <c r="W327" s="145"/>
      <c r="X327" s="145"/>
      <c r="Y327" s="145"/>
      <c r="Z327" s="145"/>
    </row>
    <row r="328" spans="1:26" ht="12.5">
      <c r="A328" s="145"/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</row>
    <row r="329" spans="1:26" ht="12.5">
      <c r="A329" s="145"/>
      <c r="B329" s="145"/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  <c r="T329" s="145"/>
      <c r="U329" s="145"/>
      <c r="V329" s="145"/>
      <c r="W329" s="145"/>
      <c r="X329" s="145"/>
      <c r="Y329" s="145"/>
      <c r="Z329" s="145"/>
    </row>
    <row r="330" spans="1:26" ht="12.5">
      <c r="A330" s="145"/>
      <c r="B330" s="145"/>
      <c r="C330" s="145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  <c r="Z330" s="145"/>
    </row>
    <row r="331" spans="1:26" ht="12.5">
      <c r="A331" s="145"/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  <c r="Z331" s="145"/>
    </row>
    <row r="332" spans="1:26" ht="12.5">
      <c r="A332" s="145"/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</row>
    <row r="333" spans="1:26" ht="12.5">
      <c r="A333" s="145"/>
      <c r="B333" s="145"/>
      <c r="C333" s="145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  <c r="T333" s="145"/>
      <c r="U333" s="145"/>
      <c r="V333" s="145"/>
      <c r="W333" s="145"/>
      <c r="X333" s="145"/>
      <c r="Y333" s="145"/>
      <c r="Z333" s="145"/>
    </row>
    <row r="334" spans="1:26" ht="12.5">
      <c r="A334" s="145"/>
      <c r="B334" s="145"/>
      <c r="C334" s="145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  <c r="Z334" s="145"/>
    </row>
    <row r="335" spans="1:26" ht="12.5">
      <c r="A335" s="145"/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</row>
    <row r="336" spans="1:26" ht="12.5">
      <c r="A336" s="145"/>
      <c r="B336" s="145"/>
      <c r="C336" s="145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  <c r="N336" s="145"/>
      <c r="O336" s="145"/>
      <c r="P336" s="145"/>
      <c r="Q336" s="145"/>
      <c r="R336" s="145"/>
      <c r="S336" s="145"/>
      <c r="T336" s="145"/>
      <c r="U336" s="145"/>
      <c r="V336" s="145"/>
      <c r="W336" s="145"/>
      <c r="X336" s="145"/>
      <c r="Y336" s="145"/>
      <c r="Z336" s="145"/>
    </row>
    <row r="337" spans="1:26" ht="12.5">
      <c r="A337" s="145"/>
      <c r="B337" s="145"/>
      <c r="C337" s="145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  <c r="N337" s="145"/>
      <c r="O337" s="145"/>
      <c r="P337" s="145"/>
      <c r="Q337" s="145"/>
      <c r="R337" s="145"/>
      <c r="S337" s="145"/>
      <c r="T337" s="145"/>
      <c r="U337" s="145"/>
      <c r="V337" s="145"/>
      <c r="W337" s="145"/>
      <c r="X337" s="145"/>
      <c r="Y337" s="145"/>
      <c r="Z337" s="145"/>
    </row>
    <row r="338" spans="1:26" ht="12.5">
      <c r="A338" s="145"/>
      <c r="B338" s="145"/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  <c r="Z338" s="145"/>
    </row>
    <row r="339" spans="1:26" ht="12.5">
      <c r="A339" s="145"/>
      <c r="B339" s="145"/>
      <c r="C339" s="145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  <c r="Z339" s="145"/>
    </row>
    <row r="340" spans="1:26" ht="12.5">
      <c r="A340" s="145"/>
      <c r="B340" s="145"/>
      <c r="C340" s="145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  <c r="Z340" s="145"/>
    </row>
    <row r="341" spans="1:26" ht="12.5">
      <c r="A341" s="145"/>
      <c r="B341" s="145"/>
      <c r="C341" s="145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  <c r="Z341" s="145"/>
    </row>
    <row r="342" spans="1:26" ht="12.5">
      <c r="A342" s="145"/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  <c r="Z342" s="145"/>
    </row>
    <row r="343" spans="1:26" ht="12.5">
      <c r="A343" s="145"/>
      <c r="B343" s="145"/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  <c r="Z343" s="145"/>
    </row>
    <row r="344" spans="1:26" ht="12.5">
      <c r="A344" s="145"/>
      <c r="B344" s="145"/>
      <c r="C344" s="145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  <c r="T344" s="145"/>
      <c r="U344" s="145"/>
      <c r="V344" s="145"/>
      <c r="W344" s="145"/>
      <c r="X344" s="145"/>
      <c r="Y344" s="145"/>
      <c r="Z344" s="145"/>
    </row>
    <row r="345" spans="1:26" ht="12.5">
      <c r="A345" s="145"/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  <c r="T345" s="145"/>
      <c r="U345" s="145"/>
      <c r="V345" s="145"/>
      <c r="W345" s="145"/>
      <c r="X345" s="145"/>
      <c r="Y345" s="145"/>
      <c r="Z345" s="145"/>
    </row>
    <row r="346" spans="1:26" ht="12.5">
      <c r="A346" s="145"/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  <c r="S346" s="145"/>
      <c r="T346" s="145"/>
      <c r="U346" s="145"/>
      <c r="V346" s="145"/>
      <c r="W346" s="145"/>
      <c r="X346" s="145"/>
      <c r="Y346" s="145"/>
      <c r="Z346" s="145"/>
    </row>
    <row r="347" spans="1:26" ht="12.5">
      <c r="A347" s="145"/>
      <c r="B347" s="145"/>
      <c r="C347" s="145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  <c r="N347" s="145"/>
      <c r="O347" s="145"/>
      <c r="P347" s="145"/>
      <c r="Q347" s="145"/>
      <c r="R347" s="145"/>
      <c r="S347" s="145"/>
      <c r="T347" s="145"/>
      <c r="U347" s="145"/>
      <c r="V347" s="145"/>
      <c r="W347" s="145"/>
      <c r="X347" s="145"/>
      <c r="Y347" s="145"/>
      <c r="Z347" s="145"/>
    </row>
    <row r="348" spans="1:26" ht="12.5">
      <c r="A348" s="145"/>
      <c r="B348" s="145"/>
      <c r="C348" s="145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  <c r="N348" s="145"/>
      <c r="O348" s="145"/>
      <c r="P348" s="145"/>
      <c r="Q348" s="145"/>
      <c r="R348" s="145"/>
      <c r="S348" s="145"/>
      <c r="T348" s="145"/>
      <c r="U348" s="145"/>
      <c r="V348" s="145"/>
      <c r="W348" s="145"/>
      <c r="X348" s="145"/>
      <c r="Y348" s="145"/>
      <c r="Z348" s="145"/>
    </row>
    <row r="349" spans="1:26" ht="12.5">
      <c r="A349" s="145"/>
      <c r="B349" s="145"/>
      <c r="C349" s="145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  <c r="N349" s="145"/>
      <c r="O349" s="145"/>
      <c r="P349" s="145"/>
      <c r="Q349" s="145"/>
      <c r="R349" s="145"/>
      <c r="S349" s="145"/>
      <c r="T349" s="145"/>
      <c r="U349" s="145"/>
      <c r="V349" s="145"/>
      <c r="W349" s="145"/>
      <c r="X349" s="145"/>
      <c r="Y349" s="145"/>
      <c r="Z349" s="145"/>
    </row>
    <row r="350" spans="1:26" ht="12.5">
      <c r="A350" s="145"/>
      <c r="B350" s="145"/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  <c r="Z350" s="145"/>
    </row>
    <row r="351" spans="1:26" ht="12.5">
      <c r="A351" s="145"/>
      <c r="B351" s="145"/>
      <c r="C351" s="145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  <c r="Z351" s="145"/>
    </row>
    <row r="352" spans="1:26" ht="12.5">
      <c r="A352" s="145"/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  <c r="T352" s="145"/>
      <c r="U352" s="145"/>
      <c r="V352" s="145"/>
      <c r="W352" s="145"/>
      <c r="X352" s="145"/>
      <c r="Y352" s="145"/>
      <c r="Z352" s="145"/>
    </row>
    <row r="353" spans="1:26" ht="12.5">
      <c r="A353" s="145"/>
      <c r="B353" s="145"/>
      <c r="C353" s="145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T353" s="145"/>
      <c r="U353" s="145"/>
      <c r="V353" s="145"/>
      <c r="W353" s="145"/>
      <c r="X353" s="145"/>
      <c r="Y353" s="145"/>
      <c r="Z353" s="145"/>
    </row>
    <row r="354" spans="1:26" ht="12.5">
      <c r="A354" s="145"/>
      <c r="B354" s="145"/>
      <c r="C354" s="145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  <c r="T354" s="145"/>
      <c r="U354" s="145"/>
      <c r="V354" s="145"/>
      <c r="W354" s="145"/>
      <c r="X354" s="145"/>
      <c r="Y354" s="145"/>
      <c r="Z354" s="145"/>
    </row>
    <row r="355" spans="1:26" ht="12.5">
      <c r="A355" s="145"/>
      <c r="B355" s="145"/>
      <c r="C355" s="145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  <c r="Z355" s="145"/>
    </row>
    <row r="356" spans="1:26" ht="12.5">
      <c r="A356" s="145"/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</row>
    <row r="357" spans="1:26" ht="12.5">
      <c r="A357" s="145"/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  <c r="Z357" s="145"/>
    </row>
    <row r="358" spans="1:26" ht="12.5">
      <c r="A358" s="145"/>
      <c r="B358" s="145"/>
      <c r="C358" s="145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  <c r="T358" s="145"/>
      <c r="U358" s="145"/>
      <c r="V358" s="145"/>
      <c r="W358" s="145"/>
      <c r="X358" s="145"/>
      <c r="Y358" s="145"/>
      <c r="Z358" s="145"/>
    </row>
    <row r="359" spans="1:26" ht="12.5">
      <c r="A359" s="145"/>
      <c r="B359" s="145"/>
      <c r="C359" s="145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  <c r="T359" s="145"/>
      <c r="U359" s="145"/>
      <c r="V359" s="145"/>
      <c r="W359" s="145"/>
      <c r="X359" s="145"/>
      <c r="Y359" s="145"/>
      <c r="Z359" s="145"/>
    </row>
    <row r="360" spans="1:26" ht="12.5">
      <c r="A360" s="145"/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  <c r="Z360" s="145"/>
    </row>
    <row r="361" spans="1:26" ht="12.5">
      <c r="A361" s="145"/>
      <c r="B361" s="145"/>
      <c r="C361" s="145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  <c r="Z361" s="145"/>
    </row>
    <row r="362" spans="1:26" ht="12.5">
      <c r="A362" s="145"/>
      <c r="B362" s="145"/>
      <c r="C362" s="145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  <c r="Z362" s="145"/>
    </row>
    <row r="363" spans="1:26" ht="12.5">
      <c r="A363" s="145"/>
      <c r="B363" s="145"/>
      <c r="C363" s="145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  <c r="Z363" s="145"/>
    </row>
    <row r="364" spans="1:26" ht="12.5">
      <c r="A364" s="145"/>
      <c r="B364" s="145"/>
      <c r="C364" s="145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  <c r="Z364" s="145"/>
    </row>
    <row r="365" spans="1:26" ht="12.5">
      <c r="A365" s="145"/>
      <c r="B365" s="145"/>
      <c r="C365" s="145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  <c r="Z365" s="145"/>
    </row>
    <row r="366" spans="1:26" ht="12.5">
      <c r="A366" s="145"/>
      <c r="B366" s="145"/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  <c r="T366" s="145"/>
      <c r="U366" s="145"/>
      <c r="V366" s="145"/>
      <c r="W366" s="145"/>
      <c r="X366" s="145"/>
      <c r="Y366" s="145"/>
      <c r="Z366" s="145"/>
    </row>
    <row r="367" spans="1:26" ht="12.5">
      <c r="A367" s="145"/>
      <c r="B367" s="145"/>
      <c r="C367" s="145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  <c r="T367" s="145"/>
      <c r="U367" s="145"/>
      <c r="V367" s="145"/>
      <c r="W367" s="145"/>
      <c r="X367" s="145"/>
      <c r="Y367" s="145"/>
      <c r="Z367" s="145"/>
    </row>
    <row r="368" spans="1:26" ht="12.5">
      <c r="A368" s="145"/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  <c r="Z368" s="145"/>
    </row>
    <row r="369" spans="1:26" ht="12.5">
      <c r="A369" s="145"/>
      <c r="B369" s="145"/>
      <c r="C369" s="145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  <c r="T369" s="145"/>
      <c r="U369" s="145"/>
      <c r="V369" s="145"/>
      <c r="W369" s="145"/>
      <c r="X369" s="145"/>
      <c r="Y369" s="145"/>
      <c r="Z369" s="145"/>
    </row>
    <row r="370" spans="1:26" ht="12.5">
      <c r="A370" s="145"/>
      <c r="B370" s="145"/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  <c r="T370" s="145"/>
      <c r="U370" s="145"/>
      <c r="V370" s="145"/>
      <c r="W370" s="145"/>
      <c r="X370" s="145"/>
      <c r="Y370" s="145"/>
      <c r="Z370" s="145"/>
    </row>
    <row r="371" spans="1:26" ht="12.5">
      <c r="A371" s="145"/>
      <c r="B371" s="145"/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  <c r="T371" s="145"/>
      <c r="U371" s="145"/>
      <c r="V371" s="145"/>
      <c r="W371" s="145"/>
      <c r="X371" s="145"/>
      <c r="Y371" s="145"/>
      <c r="Z371" s="145"/>
    </row>
    <row r="372" spans="1:26" ht="12.5">
      <c r="A372" s="145"/>
      <c r="B372" s="145"/>
      <c r="C372" s="145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  <c r="T372" s="145"/>
      <c r="U372" s="145"/>
      <c r="V372" s="145"/>
      <c r="W372" s="145"/>
      <c r="X372" s="145"/>
      <c r="Y372" s="145"/>
      <c r="Z372" s="145"/>
    </row>
    <row r="373" spans="1:26" ht="12.5">
      <c r="A373" s="145"/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  <c r="T373" s="145"/>
      <c r="U373" s="145"/>
      <c r="V373" s="145"/>
      <c r="W373" s="145"/>
      <c r="X373" s="145"/>
      <c r="Y373" s="145"/>
      <c r="Z373" s="145"/>
    </row>
    <row r="374" spans="1:26" ht="12.5">
      <c r="A374" s="145"/>
      <c r="B374" s="145"/>
      <c r="C374" s="145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  <c r="Z374" s="145"/>
    </row>
    <row r="375" spans="1:26" ht="12.5">
      <c r="A375" s="145"/>
      <c r="B375" s="145"/>
      <c r="C375" s="145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  <c r="T375" s="145"/>
      <c r="U375" s="145"/>
      <c r="V375" s="145"/>
      <c r="W375" s="145"/>
      <c r="X375" s="145"/>
      <c r="Y375" s="145"/>
      <c r="Z375" s="145"/>
    </row>
    <row r="376" spans="1:26" ht="12.5">
      <c r="A376" s="145"/>
      <c r="B376" s="145"/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  <c r="Z376" s="145"/>
    </row>
    <row r="377" spans="1:26" ht="12.5">
      <c r="A377" s="145"/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  <c r="T377" s="145"/>
      <c r="U377" s="145"/>
      <c r="V377" s="145"/>
      <c r="W377" s="145"/>
      <c r="X377" s="145"/>
      <c r="Y377" s="145"/>
      <c r="Z377" s="145"/>
    </row>
    <row r="378" spans="1:26" ht="12.5">
      <c r="A378" s="145"/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  <c r="T378" s="145"/>
      <c r="U378" s="145"/>
      <c r="V378" s="145"/>
      <c r="W378" s="145"/>
      <c r="X378" s="145"/>
      <c r="Y378" s="145"/>
      <c r="Z378" s="145"/>
    </row>
    <row r="379" spans="1:26" ht="12.5">
      <c r="A379" s="145"/>
      <c r="B379" s="145"/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  <c r="T379" s="145"/>
      <c r="U379" s="145"/>
      <c r="V379" s="145"/>
      <c r="W379" s="145"/>
      <c r="X379" s="145"/>
      <c r="Y379" s="145"/>
      <c r="Z379" s="145"/>
    </row>
    <row r="380" spans="1:26" ht="12.5">
      <c r="A380" s="145"/>
      <c r="B380" s="145"/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  <c r="Z380" s="145"/>
    </row>
    <row r="381" spans="1:26" ht="12.5">
      <c r="A381" s="145"/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  <c r="Z381" s="145"/>
    </row>
    <row r="382" spans="1:26" ht="12.5">
      <c r="A382" s="145"/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  <c r="Z382" s="145"/>
    </row>
    <row r="383" spans="1:26" ht="12.5">
      <c r="A383" s="145"/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</row>
    <row r="384" spans="1:26" ht="12.5">
      <c r="A384" s="145"/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</row>
    <row r="385" spans="1:26" ht="12.5">
      <c r="A385" s="145"/>
      <c r="B385" s="145"/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  <c r="Z385" s="145"/>
    </row>
    <row r="386" spans="1:26" ht="12.5">
      <c r="A386" s="145"/>
      <c r="B386" s="145"/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  <c r="Z386" s="145"/>
    </row>
    <row r="387" spans="1:26" ht="12.5">
      <c r="A387" s="145"/>
      <c r="B387" s="145"/>
      <c r="C387" s="145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  <c r="Z387" s="145"/>
    </row>
    <row r="388" spans="1:26" ht="12.5">
      <c r="A388" s="145"/>
      <c r="B388" s="145"/>
      <c r="C388" s="145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</row>
    <row r="389" spans="1:26" ht="12.5">
      <c r="A389" s="145"/>
      <c r="B389" s="145"/>
      <c r="C389" s="145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</row>
    <row r="390" spans="1:26" ht="12.5">
      <c r="A390" s="145"/>
      <c r="B390" s="145"/>
      <c r="C390" s="145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</row>
    <row r="391" spans="1:26" ht="12.5">
      <c r="A391" s="145"/>
      <c r="B391" s="145"/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</row>
    <row r="392" spans="1:26" ht="12.5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</row>
    <row r="393" spans="1:26" ht="12.5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</row>
    <row r="394" spans="1:26" ht="12.5">
      <c r="A394" s="145"/>
      <c r="B394" s="145"/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</row>
    <row r="395" spans="1:26" ht="12.5">
      <c r="A395" s="145"/>
      <c r="B395" s="145"/>
      <c r="C395" s="145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</row>
    <row r="396" spans="1:26" ht="12.5">
      <c r="A396" s="145"/>
      <c r="B396" s="145"/>
      <c r="C396" s="145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</row>
    <row r="397" spans="1:26" ht="12.5">
      <c r="A397" s="145"/>
      <c r="B397" s="145"/>
      <c r="C397" s="145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  <c r="Z397" s="145"/>
    </row>
    <row r="398" spans="1:26" ht="12.5">
      <c r="A398" s="145"/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</row>
    <row r="399" spans="1:26" ht="12.5">
      <c r="A399" s="145"/>
      <c r="B399" s="145"/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  <c r="Z399" s="145"/>
    </row>
    <row r="400" spans="1:26" ht="12.5">
      <c r="A400" s="145"/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  <c r="Z400" s="145"/>
    </row>
    <row r="401" spans="1:26" ht="12.5">
      <c r="A401" s="145"/>
      <c r="B401" s="145"/>
      <c r="C401" s="145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  <c r="Z401" s="145"/>
    </row>
    <row r="402" spans="1:26" ht="12.5">
      <c r="A402" s="145"/>
      <c r="B402" s="145"/>
      <c r="C402" s="145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  <c r="Z402" s="145"/>
    </row>
    <row r="403" spans="1:26" ht="12.5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  <c r="Z403" s="145"/>
    </row>
    <row r="404" spans="1:26" ht="12.5">
      <c r="A404" s="145"/>
      <c r="B404" s="145"/>
      <c r="C404" s="145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  <c r="Z404" s="145"/>
    </row>
    <row r="405" spans="1:26" ht="12.5">
      <c r="A405" s="145"/>
      <c r="B405" s="145"/>
      <c r="C405" s="145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  <c r="T405" s="145"/>
      <c r="U405" s="145"/>
      <c r="V405" s="145"/>
      <c r="W405" s="145"/>
      <c r="X405" s="145"/>
      <c r="Y405" s="145"/>
      <c r="Z405" s="145"/>
    </row>
    <row r="406" spans="1:26" ht="12.5">
      <c r="A406" s="145"/>
      <c r="B406" s="145"/>
      <c r="C406" s="145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  <c r="T406" s="145"/>
      <c r="U406" s="145"/>
      <c r="V406" s="145"/>
      <c r="W406" s="145"/>
      <c r="X406" s="145"/>
      <c r="Y406" s="145"/>
      <c r="Z406" s="145"/>
    </row>
    <row r="407" spans="1:26" ht="12.5">
      <c r="A407" s="145"/>
      <c r="B407" s="145"/>
      <c r="C407" s="145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  <c r="T407" s="145"/>
      <c r="U407" s="145"/>
      <c r="V407" s="145"/>
      <c r="W407" s="145"/>
      <c r="X407" s="145"/>
      <c r="Y407" s="145"/>
      <c r="Z407" s="145"/>
    </row>
    <row r="408" spans="1:26" ht="12.5">
      <c r="A408" s="145"/>
      <c r="B408" s="145"/>
      <c r="C408" s="145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  <c r="T408" s="145"/>
      <c r="U408" s="145"/>
      <c r="V408" s="145"/>
      <c r="W408" s="145"/>
      <c r="X408" s="145"/>
      <c r="Y408" s="145"/>
      <c r="Z408" s="145"/>
    </row>
    <row r="409" spans="1:26" ht="12.5">
      <c r="A409" s="145"/>
      <c r="B409" s="145"/>
      <c r="C409" s="145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  <c r="T409" s="145"/>
      <c r="U409" s="145"/>
      <c r="V409" s="145"/>
      <c r="W409" s="145"/>
      <c r="X409" s="145"/>
      <c r="Y409" s="145"/>
      <c r="Z409" s="145"/>
    </row>
    <row r="410" spans="1:26" ht="12.5">
      <c r="A410" s="145"/>
      <c r="B410" s="145"/>
      <c r="C410" s="145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  <c r="T410" s="145"/>
      <c r="U410" s="145"/>
      <c r="V410" s="145"/>
      <c r="W410" s="145"/>
      <c r="X410" s="145"/>
      <c r="Y410" s="145"/>
      <c r="Z410" s="145"/>
    </row>
    <row r="411" spans="1:26" ht="12.5">
      <c r="A411" s="145"/>
      <c r="B411" s="145"/>
      <c r="C411" s="145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  <c r="T411" s="145"/>
      <c r="U411" s="145"/>
      <c r="V411" s="145"/>
      <c r="W411" s="145"/>
      <c r="X411" s="145"/>
      <c r="Y411" s="145"/>
      <c r="Z411" s="145"/>
    </row>
    <row r="412" spans="1:26" ht="12.5">
      <c r="A412" s="145"/>
      <c r="B412" s="145"/>
      <c r="C412" s="145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  <c r="Z412" s="145"/>
    </row>
    <row r="413" spans="1:26" ht="12.5">
      <c r="A413" s="145"/>
      <c r="B413" s="145"/>
      <c r="C413" s="145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  <c r="Z413" s="145"/>
    </row>
    <row r="414" spans="1:26" ht="12.5">
      <c r="A414" s="145"/>
      <c r="B414" s="145"/>
      <c r="C414" s="145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  <c r="T414" s="145"/>
      <c r="U414" s="145"/>
      <c r="V414" s="145"/>
      <c r="W414" s="145"/>
      <c r="X414" s="145"/>
      <c r="Y414" s="145"/>
      <c r="Z414" s="145"/>
    </row>
    <row r="415" spans="1:26" ht="12.5">
      <c r="A415" s="145"/>
      <c r="B415" s="145"/>
      <c r="C415" s="145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  <c r="T415" s="145"/>
      <c r="U415" s="145"/>
      <c r="V415" s="145"/>
      <c r="W415" s="145"/>
      <c r="X415" s="145"/>
      <c r="Y415" s="145"/>
      <c r="Z415" s="145"/>
    </row>
    <row r="416" spans="1:26" ht="12.5">
      <c r="A416" s="145"/>
      <c r="B416" s="145"/>
      <c r="C416" s="145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  <c r="S416" s="145"/>
      <c r="T416" s="145"/>
      <c r="U416" s="145"/>
      <c r="V416" s="145"/>
      <c r="W416" s="145"/>
      <c r="X416" s="145"/>
      <c r="Y416" s="145"/>
      <c r="Z416" s="145"/>
    </row>
    <row r="417" spans="1:26" ht="12.5">
      <c r="A417" s="145"/>
      <c r="B417" s="145"/>
      <c r="C417" s="145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  <c r="T417" s="145"/>
      <c r="U417" s="145"/>
      <c r="V417" s="145"/>
      <c r="W417" s="145"/>
      <c r="X417" s="145"/>
      <c r="Y417" s="145"/>
      <c r="Z417" s="145"/>
    </row>
    <row r="418" spans="1:26" ht="12.5">
      <c r="A418" s="145"/>
      <c r="B418" s="145"/>
      <c r="C418" s="145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  <c r="Z418" s="145"/>
    </row>
    <row r="419" spans="1:26" ht="12.5">
      <c r="A419" s="145"/>
      <c r="B419" s="145"/>
      <c r="C419" s="145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  <c r="Z419" s="145"/>
    </row>
    <row r="420" spans="1:26" ht="12.5">
      <c r="A420" s="145"/>
      <c r="B420" s="145"/>
      <c r="C420" s="145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  <c r="Z420" s="145"/>
    </row>
    <row r="421" spans="1:26" ht="12.5">
      <c r="A421" s="145"/>
      <c r="B421" s="145"/>
      <c r="C421" s="145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145"/>
      <c r="X421" s="145"/>
      <c r="Y421" s="145"/>
      <c r="Z421" s="145"/>
    </row>
    <row r="422" spans="1:26" ht="12.5">
      <c r="A422" s="145"/>
      <c r="B422" s="145"/>
      <c r="C422" s="145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  <c r="T422" s="145"/>
      <c r="U422" s="145"/>
      <c r="V422" s="145"/>
      <c r="W422" s="145"/>
      <c r="X422" s="145"/>
      <c r="Y422" s="145"/>
      <c r="Z422" s="145"/>
    </row>
    <row r="423" spans="1:26" ht="12.5">
      <c r="A423" s="145"/>
      <c r="B423" s="145"/>
      <c r="C423" s="145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145"/>
      <c r="X423" s="145"/>
      <c r="Y423" s="145"/>
      <c r="Z423" s="145"/>
    </row>
    <row r="424" spans="1:26" ht="12.5">
      <c r="A424" s="145"/>
      <c r="B424" s="145"/>
      <c r="C424" s="145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  <c r="T424" s="145"/>
      <c r="U424" s="145"/>
      <c r="V424" s="145"/>
      <c r="W424" s="145"/>
      <c r="X424" s="145"/>
      <c r="Y424" s="145"/>
      <c r="Z424" s="145"/>
    </row>
    <row r="425" spans="1:26" ht="12.5">
      <c r="A425" s="145"/>
      <c r="B425" s="145"/>
      <c r="C425" s="145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  <c r="T425" s="145"/>
      <c r="U425" s="145"/>
      <c r="V425" s="145"/>
      <c r="W425" s="145"/>
      <c r="X425" s="145"/>
      <c r="Y425" s="145"/>
      <c r="Z425" s="145"/>
    </row>
    <row r="426" spans="1:26" ht="12.5">
      <c r="A426" s="145"/>
      <c r="B426" s="145"/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  <c r="T426" s="145"/>
      <c r="U426" s="145"/>
      <c r="V426" s="145"/>
      <c r="W426" s="145"/>
      <c r="X426" s="145"/>
      <c r="Y426" s="145"/>
      <c r="Z426" s="145"/>
    </row>
    <row r="427" spans="1:26" ht="12.5">
      <c r="A427" s="145"/>
      <c r="B427" s="145"/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  <c r="T427" s="145"/>
      <c r="U427" s="145"/>
      <c r="V427" s="145"/>
      <c r="W427" s="145"/>
      <c r="X427" s="145"/>
      <c r="Y427" s="145"/>
      <c r="Z427" s="145"/>
    </row>
    <row r="428" spans="1:26" ht="12.5">
      <c r="A428" s="145"/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</row>
    <row r="429" spans="1:26" ht="12.5">
      <c r="A429" s="145"/>
      <c r="B429" s="145"/>
      <c r="C429" s="145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145"/>
      <c r="X429" s="145"/>
      <c r="Y429" s="145"/>
      <c r="Z429" s="145"/>
    </row>
    <row r="430" spans="1:26" ht="12.5">
      <c r="A430" s="145"/>
      <c r="B430" s="145"/>
      <c r="C430" s="145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  <c r="T430" s="145"/>
      <c r="U430" s="145"/>
      <c r="V430" s="145"/>
      <c r="W430" s="145"/>
      <c r="X430" s="145"/>
      <c r="Y430" s="145"/>
      <c r="Z430" s="145"/>
    </row>
    <row r="431" spans="1:26" ht="12.5">
      <c r="A431" s="145"/>
      <c r="B431" s="145"/>
      <c r="C431" s="145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  <c r="S431" s="145"/>
      <c r="T431" s="145"/>
      <c r="U431" s="145"/>
      <c r="V431" s="145"/>
      <c r="W431" s="145"/>
      <c r="X431" s="145"/>
      <c r="Y431" s="145"/>
      <c r="Z431" s="145"/>
    </row>
    <row r="432" spans="1:26" ht="12.5">
      <c r="A432" s="145"/>
      <c r="B432" s="145"/>
      <c r="C432" s="145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  <c r="S432" s="145"/>
      <c r="T432" s="145"/>
      <c r="U432" s="145"/>
      <c r="V432" s="145"/>
      <c r="W432" s="145"/>
      <c r="X432" s="145"/>
      <c r="Y432" s="145"/>
      <c r="Z432" s="145"/>
    </row>
    <row r="433" spans="1:26" ht="12.5">
      <c r="A433" s="145"/>
      <c r="B433" s="145"/>
      <c r="C433" s="145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  <c r="N433" s="145"/>
      <c r="O433" s="145"/>
      <c r="P433" s="145"/>
      <c r="Q433" s="145"/>
      <c r="R433" s="145"/>
      <c r="S433" s="145"/>
      <c r="T433" s="145"/>
      <c r="U433" s="145"/>
      <c r="V433" s="145"/>
      <c r="W433" s="145"/>
      <c r="X433" s="145"/>
      <c r="Y433" s="145"/>
      <c r="Z433" s="145"/>
    </row>
    <row r="434" spans="1:26" ht="12.5">
      <c r="A434" s="145"/>
      <c r="B434" s="145"/>
      <c r="C434" s="145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  <c r="N434" s="145"/>
      <c r="O434" s="145"/>
      <c r="P434" s="145"/>
      <c r="Q434" s="145"/>
      <c r="R434" s="145"/>
      <c r="S434" s="145"/>
      <c r="T434" s="145"/>
      <c r="U434" s="145"/>
      <c r="V434" s="145"/>
      <c r="W434" s="145"/>
      <c r="X434" s="145"/>
      <c r="Y434" s="145"/>
      <c r="Z434" s="145"/>
    </row>
    <row r="435" spans="1:26" ht="12.5">
      <c r="A435" s="145"/>
      <c r="B435" s="145"/>
      <c r="C435" s="145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  <c r="N435" s="145"/>
      <c r="O435" s="145"/>
      <c r="P435" s="145"/>
      <c r="Q435" s="145"/>
      <c r="R435" s="145"/>
      <c r="S435" s="145"/>
      <c r="T435" s="145"/>
      <c r="U435" s="145"/>
      <c r="V435" s="145"/>
      <c r="W435" s="145"/>
      <c r="X435" s="145"/>
      <c r="Y435" s="145"/>
      <c r="Z435" s="145"/>
    </row>
    <row r="436" spans="1:26" ht="12.5">
      <c r="A436" s="145"/>
      <c r="B436" s="145"/>
      <c r="C436" s="145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  <c r="Z436" s="145"/>
    </row>
    <row r="437" spans="1:26" ht="12.5">
      <c r="A437" s="145"/>
      <c r="B437" s="145"/>
      <c r="C437" s="145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  <c r="Z437" s="145"/>
    </row>
    <row r="438" spans="1:26" ht="12.5">
      <c r="A438" s="145"/>
      <c r="B438" s="145"/>
      <c r="C438" s="145"/>
      <c r="D438" s="145"/>
      <c r="E438" s="145"/>
      <c r="F438" s="145"/>
      <c r="G438" s="145"/>
      <c r="H438" s="145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  <c r="Z438" s="145"/>
    </row>
    <row r="439" spans="1:26" ht="12.5">
      <c r="A439" s="145"/>
      <c r="B439" s="145"/>
      <c r="C439" s="145"/>
      <c r="D439" s="145"/>
      <c r="E439" s="145"/>
      <c r="F439" s="145"/>
      <c r="G439" s="145"/>
      <c r="H439" s="145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  <c r="Z439" s="145"/>
    </row>
    <row r="440" spans="1:26" ht="12.5">
      <c r="A440" s="145"/>
      <c r="B440" s="145"/>
      <c r="C440" s="145"/>
      <c r="D440" s="145"/>
      <c r="E440" s="145"/>
      <c r="F440" s="145"/>
      <c r="G440" s="145"/>
      <c r="H440" s="145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  <c r="Z440" s="145"/>
    </row>
    <row r="441" spans="1:26" ht="12.5">
      <c r="A441" s="145"/>
      <c r="B441" s="145"/>
      <c r="C441" s="145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  <c r="Z441" s="145"/>
    </row>
    <row r="442" spans="1:26" ht="12.5">
      <c r="A442" s="145"/>
      <c r="B442" s="145"/>
      <c r="C442" s="145"/>
      <c r="D442" s="145"/>
      <c r="E442" s="145"/>
      <c r="F442" s="145"/>
      <c r="G442" s="145"/>
      <c r="H442" s="145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  <c r="Z442" s="145"/>
    </row>
    <row r="443" spans="1:26" ht="12.5">
      <c r="A443" s="145"/>
      <c r="B443" s="145"/>
      <c r="C443" s="145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  <c r="Z443" s="145"/>
    </row>
    <row r="444" spans="1:26" ht="12.5">
      <c r="A444" s="145"/>
      <c r="B444" s="145"/>
      <c r="C444" s="145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  <c r="Z444" s="145"/>
    </row>
    <row r="445" spans="1:26" ht="12.5">
      <c r="A445" s="145"/>
      <c r="B445" s="145"/>
      <c r="C445" s="145"/>
      <c r="D445" s="145"/>
      <c r="E445" s="145"/>
      <c r="F445" s="145"/>
      <c r="G445" s="145"/>
      <c r="H445" s="145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  <c r="Z445" s="145"/>
    </row>
    <row r="446" spans="1:26" ht="12.5">
      <c r="A446" s="145"/>
      <c r="B446" s="145"/>
      <c r="C446" s="145"/>
      <c r="D446" s="145"/>
      <c r="E446" s="145"/>
      <c r="F446" s="145"/>
      <c r="G446" s="145"/>
      <c r="H446" s="145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  <c r="Z446" s="145"/>
    </row>
    <row r="447" spans="1:26" ht="12.5">
      <c r="A447" s="145"/>
      <c r="B447" s="145"/>
      <c r="C447" s="145"/>
      <c r="D447" s="145"/>
      <c r="E447" s="145"/>
      <c r="F447" s="145"/>
      <c r="G447" s="145"/>
      <c r="H447" s="145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  <c r="Z447" s="145"/>
    </row>
    <row r="448" spans="1:26" ht="12.5">
      <c r="A448" s="145"/>
      <c r="B448" s="145"/>
      <c r="C448" s="145"/>
      <c r="D448" s="145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  <c r="Z448" s="145"/>
    </row>
    <row r="449" spans="1:26" ht="12.5">
      <c r="A449" s="145"/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</row>
    <row r="450" spans="1:26" ht="12.5">
      <c r="A450" s="145"/>
      <c r="B450" s="145"/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  <c r="Z450" s="145"/>
    </row>
    <row r="451" spans="1:26" ht="12.5">
      <c r="A451" s="145"/>
      <c r="B451" s="145"/>
      <c r="C451" s="145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</row>
    <row r="452" spans="1:26" ht="12.5">
      <c r="A452" s="145"/>
      <c r="B452" s="145"/>
      <c r="C452" s="145"/>
      <c r="D452" s="145"/>
      <c r="E452" s="145"/>
      <c r="F452" s="145"/>
      <c r="G452" s="145"/>
      <c r="H452" s="145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  <c r="Z452" s="145"/>
    </row>
    <row r="453" spans="1:26" ht="12.5">
      <c r="A453" s="145"/>
      <c r="B453" s="145"/>
      <c r="C453" s="145"/>
      <c r="D453" s="145"/>
      <c r="E453" s="145"/>
      <c r="F453" s="145"/>
      <c r="G453" s="145"/>
      <c r="H453" s="145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  <c r="Z453" s="145"/>
    </row>
    <row r="454" spans="1:26" ht="12.5">
      <c r="A454" s="145"/>
      <c r="B454" s="145"/>
      <c r="C454" s="145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  <c r="Z454" s="145"/>
    </row>
    <row r="455" spans="1:26" ht="12.5">
      <c r="A455" s="145"/>
      <c r="B455" s="145"/>
      <c r="C455" s="145"/>
      <c r="D455" s="145"/>
      <c r="E455" s="145"/>
      <c r="F455" s="145"/>
      <c r="G455" s="145"/>
      <c r="H455" s="145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  <c r="Z455" s="145"/>
    </row>
    <row r="456" spans="1:26" ht="12.5">
      <c r="A456" s="145"/>
      <c r="B456" s="145"/>
      <c r="C456" s="145"/>
      <c r="D456" s="145"/>
      <c r="E456" s="145"/>
      <c r="F456" s="145"/>
      <c r="G456" s="145"/>
      <c r="H456" s="145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  <c r="Z456" s="145"/>
    </row>
    <row r="457" spans="1:26" ht="12.5">
      <c r="A457" s="145"/>
      <c r="B457" s="145"/>
      <c r="C457" s="145"/>
      <c r="D457" s="145"/>
      <c r="E457" s="145"/>
      <c r="F457" s="145"/>
      <c r="G457" s="145"/>
      <c r="H457" s="145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  <c r="Z457" s="145"/>
    </row>
    <row r="458" spans="1:26" ht="12.5">
      <c r="A458" s="145"/>
      <c r="B458" s="145"/>
      <c r="C458" s="145"/>
      <c r="D458" s="145"/>
      <c r="E458" s="145"/>
      <c r="F458" s="145"/>
      <c r="G458" s="145"/>
      <c r="H458" s="145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  <c r="Z458" s="145"/>
    </row>
    <row r="459" spans="1:26" ht="12.5">
      <c r="A459" s="145"/>
      <c r="B459" s="145"/>
      <c r="C459" s="145"/>
      <c r="D459" s="145"/>
      <c r="E459" s="145"/>
      <c r="F459" s="145"/>
      <c r="G459" s="145"/>
      <c r="H459" s="145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  <c r="Z459" s="145"/>
    </row>
    <row r="460" spans="1:26" ht="12.5">
      <c r="A460" s="145"/>
      <c r="B460" s="145"/>
      <c r="C460" s="145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  <c r="Z460" s="145"/>
    </row>
    <row r="461" spans="1:26" ht="12.5">
      <c r="A461" s="145"/>
      <c r="B461" s="145"/>
      <c r="C461" s="145"/>
      <c r="D461" s="145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  <c r="Z461" s="145"/>
    </row>
    <row r="462" spans="1:26" ht="12.5">
      <c r="A462" s="145"/>
      <c r="B462" s="145"/>
      <c r="C462" s="145"/>
      <c r="D462" s="145"/>
      <c r="E462" s="145"/>
      <c r="F462" s="145"/>
      <c r="G462" s="145"/>
      <c r="H462" s="145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  <c r="Z462" s="145"/>
    </row>
    <row r="463" spans="1:26" ht="12.5">
      <c r="A463" s="145"/>
      <c r="B463" s="145"/>
      <c r="C463" s="145"/>
      <c r="D463" s="145"/>
      <c r="E463" s="145"/>
      <c r="F463" s="145"/>
      <c r="G463" s="145"/>
      <c r="H463" s="145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  <c r="Z463" s="145"/>
    </row>
    <row r="464" spans="1:26" ht="12.5">
      <c r="A464" s="145"/>
      <c r="B464" s="145"/>
      <c r="C464" s="145"/>
      <c r="D464" s="145"/>
      <c r="E464" s="145"/>
      <c r="F464" s="145"/>
      <c r="G464" s="145"/>
      <c r="H464" s="145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  <c r="Z464" s="145"/>
    </row>
    <row r="465" spans="1:26" ht="12.5">
      <c r="A465" s="145"/>
      <c r="B465" s="145"/>
      <c r="C465" s="145"/>
      <c r="D465" s="145"/>
      <c r="E465" s="145"/>
      <c r="F465" s="145"/>
      <c r="G465" s="145"/>
      <c r="H465" s="145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  <c r="Z465" s="145"/>
    </row>
    <row r="466" spans="1:26" ht="12.5">
      <c r="A466" s="145"/>
      <c r="B466" s="145"/>
      <c r="C466" s="145"/>
      <c r="D466" s="145"/>
      <c r="E466" s="145"/>
      <c r="F466" s="145"/>
      <c r="G466" s="145"/>
      <c r="H466" s="145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  <c r="Z466" s="145"/>
    </row>
    <row r="467" spans="1:26" ht="12.5">
      <c r="A467" s="145"/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</row>
    <row r="468" spans="1:26" ht="12.5">
      <c r="A468" s="145"/>
      <c r="B468" s="145"/>
      <c r="C468" s="145"/>
      <c r="D468" s="145"/>
      <c r="E468" s="145"/>
      <c r="F468" s="145"/>
      <c r="G468" s="145"/>
      <c r="H468" s="145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  <c r="Z468" s="145"/>
    </row>
    <row r="469" spans="1:26" ht="12.5">
      <c r="A469" s="145"/>
      <c r="B469" s="145"/>
      <c r="C469" s="145"/>
      <c r="D469" s="145"/>
      <c r="E469" s="145"/>
      <c r="F469" s="145"/>
      <c r="G469" s="145"/>
      <c r="H469" s="145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  <c r="Z469" s="145"/>
    </row>
    <row r="470" spans="1:26" ht="12.5">
      <c r="A470" s="145"/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</row>
    <row r="471" spans="1:26" ht="12.5">
      <c r="A471" s="145"/>
      <c r="B471" s="145"/>
      <c r="C471" s="145"/>
      <c r="D471" s="145"/>
      <c r="E471" s="145"/>
      <c r="F471" s="145"/>
      <c r="G471" s="145"/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  <c r="Z471" s="145"/>
    </row>
    <row r="472" spans="1:26" ht="12.5">
      <c r="A472" s="145"/>
      <c r="B472" s="145"/>
      <c r="C472" s="145"/>
      <c r="D472" s="145"/>
      <c r="E472" s="145"/>
      <c r="F472" s="145"/>
      <c r="G472" s="145"/>
      <c r="H472" s="145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  <c r="Z472" s="145"/>
    </row>
    <row r="473" spans="1:26" ht="12.5">
      <c r="A473" s="145"/>
      <c r="B473" s="145"/>
      <c r="C473" s="145"/>
      <c r="D473" s="145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  <c r="Z473" s="145"/>
    </row>
    <row r="474" spans="1:26" ht="12.5">
      <c r="A474" s="145"/>
      <c r="B474" s="145"/>
      <c r="C474" s="145"/>
      <c r="D474" s="145"/>
      <c r="E474" s="145"/>
      <c r="F474" s="145"/>
      <c r="G474" s="145"/>
      <c r="H474" s="145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  <c r="Z474" s="145"/>
    </row>
    <row r="475" spans="1:26" ht="12.5">
      <c r="A475" s="145"/>
      <c r="B475" s="145"/>
      <c r="C475" s="145"/>
      <c r="D475" s="145"/>
      <c r="E475" s="145"/>
      <c r="F475" s="145"/>
      <c r="G475" s="145"/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  <c r="Z475" s="145"/>
    </row>
    <row r="476" spans="1:26" ht="12.5">
      <c r="A476" s="145"/>
      <c r="B476" s="145"/>
      <c r="C476" s="145"/>
      <c r="D476" s="145"/>
      <c r="E476" s="145"/>
      <c r="F476" s="145"/>
      <c r="G476" s="145"/>
      <c r="H476" s="145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  <c r="Z476" s="145"/>
    </row>
    <row r="477" spans="1:26" ht="12.5">
      <c r="A477" s="145"/>
      <c r="B477" s="145"/>
      <c r="C477" s="145"/>
      <c r="D477" s="145"/>
      <c r="E477" s="145"/>
      <c r="F477" s="145"/>
      <c r="G477" s="145"/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  <c r="Z477" s="145"/>
    </row>
    <row r="478" spans="1:26" ht="12.5">
      <c r="A478" s="145"/>
      <c r="B478" s="145"/>
      <c r="C478" s="145"/>
      <c r="D478" s="145"/>
      <c r="E478" s="145"/>
      <c r="F478" s="145"/>
      <c r="G478" s="145"/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  <c r="Z478" s="145"/>
    </row>
    <row r="479" spans="1:26" ht="12.5">
      <c r="A479" s="145"/>
      <c r="B479" s="145"/>
      <c r="C479" s="145"/>
      <c r="D479" s="145"/>
      <c r="E479" s="145"/>
      <c r="F479" s="145"/>
      <c r="G479" s="145"/>
      <c r="H479" s="145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  <c r="Z479" s="145"/>
    </row>
    <row r="480" spans="1:26" ht="12.5">
      <c r="A480" s="145"/>
      <c r="B480" s="145"/>
      <c r="C480" s="145"/>
      <c r="D480" s="145"/>
      <c r="E480" s="145"/>
      <c r="F480" s="145"/>
      <c r="G480" s="145"/>
      <c r="H480" s="145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  <c r="Z480" s="145"/>
    </row>
    <row r="481" spans="1:26" ht="12.5">
      <c r="A481" s="145"/>
      <c r="B481" s="145"/>
      <c r="C481" s="145"/>
      <c r="D481" s="145"/>
      <c r="E481" s="145"/>
      <c r="F481" s="145"/>
      <c r="G481" s="145"/>
      <c r="H481" s="145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  <c r="Z481" s="145"/>
    </row>
    <row r="482" spans="1:26" ht="12.5">
      <c r="A482" s="145"/>
      <c r="B482" s="145"/>
      <c r="C482" s="145"/>
      <c r="D482" s="145"/>
      <c r="E482" s="145"/>
      <c r="F482" s="145"/>
      <c r="G482" s="145"/>
      <c r="H482" s="145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  <c r="Z482" s="145"/>
    </row>
    <row r="483" spans="1:26" ht="12.5">
      <c r="A483" s="145"/>
      <c r="B483" s="145"/>
      <c r="C483" s="145"/>
      <c r="D483" s="145"/>
      <c r="E483" s="145"/>
      <c r="F483" s="145"/>
      <c r="G483" s="145"/>
      <c r="H483" s="145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  <c r="Z483" s="145"/>
    </row>
    <row r="484" spans="1:26" ht="12.5">
      <c r="A484" s="145"/>
      <c r="B484" s="145"/>
      <c r="C484" s="145"/>
      <c r="D484" s="145"/>
      <c r="E484" s="145"/>
      <c r="F484" s="145"/>
      <c r="G484" s="145"/>
      <c r="H484" s="145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  <c r="Z484" s="145"/>
    </row>
    <row r="485" spans="1:26" ht="12.5">
      <c r="A485" s="145"/>
      <c r="B485" s="145"/>
      <c r="C485" s="145"/>
      <c r="D485" s="145"/>
      <c r="E485" s="145"/>
      <c r="F485" s="145"/>
      <c r="G485" s="145"/>
      <c r="H485" s="145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  <c r="Z485" s="145"/>
    </row>
    <row r="486" spans="1:26" ht="12.5">
      <c r="A486" s="145"/>
      <c r="B486" s="145"/>
      <c r="C486" s="145"/>
      <c r="D486" s="145"/>
      <c r="E486" s="145"/>
      <c r="F486" s="145"/>
      <c r="G486" s="145"/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  <c r="Z486" s="145"/>
    </row>
    <row r="487" spans="1:26" ht="12.5">
      <c r="A487" s="145"/>
      <c r="B487" s="145"/>
      <c r="C487" s="145"/>
      <c r="D487" s="145"/>
      <c r="E487" s="145"/>
      <c r="F487" s="145"/>
      <c r="G487" s="145"/>
      <c r="H487" s="145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  <c r="Z487" s="145"/>
    </row>
    <row r="488" spans="1:26" ht="12.5">
      <c r="A488" s="145"/>
      <c r="B488" s="145"/>
      <c r="C488" s="145"/>
      <c r="D488" s="145"/>
      <c r="E488" s="145"/>
      <c r="F488" s="145"/>
      <c r="G488" s="145"/>
      <c r="H488" s="145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  <c r="Z488" s="145"/>
    </row>
    <row r="489" spans="1:26" ht="12.5">
      <c r="A489" s="145"/>
      <c r="B489" s="145"/>
      <c r="C489" s="145"/>
      <c r="D489" s="145"/>
      <c r="E489" s="145"/>
      <c r="F489" s="145"/>
      <c r="G489" s="145"/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  <c r="Z489" s="145"/>
    </row>
    <row r="490" spans="1:26" ht="12.5">
      <c r="A490" s="145"/>
      <c r="B490" s="145"/>
      <c r="C490" s="145"/>
      <c r="D490" s="145"/>
      <c r="E490" s="145"/>
      <c r="F490" s="145"/>
      <c r="G490" s="145"/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</row>
    <row r="491" spans="1:26" ht="12.5">
      <c r="A491" s="145"/>
      <c r="B491" s="145"/>
      <c r="C491" s="145"/>
      <c r="D491" s="145"/>
      <c r="E491" s="145"/>
      <c r="F491" s="145"/>
      <c r="G491" s="145"/>
      <c r="H491" s="145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  <c r="Z491" s="145"/>
    </row>
    <row r="492" spans="1:26" ht="12.5">
      <c r="A492" s="145"/>
      <c r="B492" s="145"/>
      <c r="C492" s="145"/>
      <c r="D492" s="145"/>
      <c r="E492" s="145"/>
      <c r="F492" s="145"/>
      <c r="G492" s="145"/>
      <c r="H492" s="145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  <c r="Z492" s="145"/>
    </row>
    <row r="493" spans="1:26" ht="12.5">
      <c r="A493" s="145"/>
      <c r="B493" s="145"/>
      <c r="C493" s="145"/>
      <c r="D493" s="145"/>
      <c r="E493" s="145"/>
      <c r="F493" s="145"/>
      <c r="G493" s="145"/>
      <c r="H493" s="145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  <c r="Z493" s="145"/>
    </row>
    <row r="494" spans="1:26" ht="12.5">
      <c r="A494" s="145"/>
      <c r="B494" s="145"/>
      <c r="C494" s="145"/>
      <c r="D494" s="145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  <c r="Z494" s="145"/>
    </row>
    <row r="495" spans="1:26" ht="12.5">
      <c r="A495" s="145"/>
      <c r="B495" s="145"/>
      <c r="C495" s="145"/>
      <c r="D495" s="145"/>
      <c r="E495" s="145"/>
      <c r="F495" s="145"/>
      <c r="G495" s="145"/>
      <c r="H495" s="145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  <c r="Z495" s="145"/>
    </row>
    <row r="496" spans="1:26" ht="12.5">
      <c r="A496" s="145"/>
      <c r="B496" s="145"/>
      <c r="C496" s="145"/>
      <c r="D496" s="145"/>
      <c r="E496" s="145"/>
      <c r="F496" s="145"/>
      <c r="G496" s="145"/>
      <c r="H496" s="145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  <c r="Z496" s="145"/>
    </row>
    <row r="497" spans="1:26" ht="12.5">
      <c r="A497" s="145"/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  <c r="Z497" s="145"/>
    </row>
    <row r="498" spans="1:26" ht="12.5">
      <c r="A498" s="145"/>
      <c r="B498" s="145"/>
      <c r="C498" s="145"/>
      <c r="D498" s="145"/>
      <c r="E498" s="145"/>
      <c r="F498" s="145"/>
      <c r="G498" s="145"/>
      <c r="H498" s="145"/>
      <c r="I498" s="145"/>
      <c r="J498" s="145"/>
      <c r="K498" s="145"/>
      <c r="L498" s="145"/>
      <c r="M498" s="145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  <c r="Z498" s="145"/>
    </row>
    <row r="499" spans="1:26" ht="12.5">
      <c r="A499" s="145"/>
      <c r="B499" s="145"/>
      <c r="C499" s="145"/>
      <c r="D499" s="145"/>
      <c r="E499" s="145"/>
      <c r="F499" s="145"/>
      <c r="G499" s="145"/>
      <c r="H499" s="145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  <c r="Z499" s="145"/>
    </row>
    <row r="500" spans="1:26" ht="12.5">
      <c r="A500" s="145"/>
      <c r="B500" s="145"/>
      <c r="C500" s="145"/>
      <c r="D500" s="145"/>
      <c r="E500" s="145"/>
      <c r="F500" s="145"/>
      <c r="G500" s="145"/>
      <c r="H500" s="145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  <c r="Z500" s="145"/>
    </row>
    <row r="501" spans="1:26" ht="12.5">
      <c r="A501" s="145"/>
      <c r="B501" s="145"/>
      <c r="C501" s="145"/>
      <c r="D501" s="145"/>
      <c r="E501" s="145"/>
      <c r="F501" s="145"/>
      <c r="G501" s="145"/>
      <c r="H501" s="145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  <c r="Z501" s="145"/>
    </row>
    <row r="502" spans="1:26" ht="12.5">
      <c r="A502" s="145"/>
      <c r="B502" s="145"/>
      <c r="C502" s="145"/>
      <c r="D502" s="145"/>
      <c r="E502" s="145"/>
      <c r="F502" s="145"/>
      <c r="G502" s="145"/>
      <c r="H502" s="145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  <c r="Z502" s="145"/>
    </row>
    <row r="503" spans="1:26" ht="12.5">
      <c r="A503" s="145"/>
      <c r="B503" s="145"/>
      <c r="C503" s="145"/>
      <c r="D503" s="145"/>
      <c r="E503" s="145"/>
      <c r="F503" s="145"/>
      <c r="G503" s="145"/>
      <c r="H503" s="145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  <c r="Z503" s="145"/>
    </row>
    <row r="504" spans="1:26" ht="12.5">
      <c r="A504" s="145"/>
      <c r="B504" s="145"/>
      <c r="C504" s="145"/>
      <c r="D504" s="145"/>
      <c r="E504" s="145"/>
      <c r="F504" s="145"/>
      <c r="G504" s="145"/>
      <c r="H504" s="145"/>
      <c r="I504" s="145"/>
      <c r="J504" s="145"/>
      <c r="K504" s="145"/>
      <c r="L504" s="145"/>
      <c r="M504" s="145"/>
      <c r="N504" s="145"/>
      <c r="O504" s="145"/>
      <c r="P504" s="145"/>
      <c r="Q504" s="145"/>
      <c r="R504" s="145"/>
      <c r="S504" s="145"/>
      <c r="T504" s="145"/>
      <c r="U504" s="145"/>
      <c r="V504" s="145"/>
      <c r="W504" s="145"/>
      <c r="X504" s="145"/>
      <c r="Y504" s="145"/>
      <c r="Z504" s="145"/>
    </row>
    <row r="505" spans="1:26" ht="12.5">
      <c r="A505" s="145"/>
      <c r="B505" s="145"/>
      <c r="C505" s="145"/>
      <c r="D505" s="145"/>
      <c r="E505" s="145"/>
      <c r="F505" s="145"/>
      <c r="G505" s="145"/>
      <c r="H505" s="145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</row>
    <row r="506" spans="1:26" ht="12.5">
      <c r="A506" s="145"/>
      <c r="B506" s="145"/>
      <c r="C506" s="145"/>
      <c r="D506" s="145"/>
      <c r="E506" s="145"/>
      <c r="F506" s="145"/>
      <c r="G506" s="145"/>
      <c r="H506" s="145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</row>
    <row r="507" spans="1:26" ht="12.5">
      <c r="A507" s="145"/>
      <c r="B507" s="145"/>
      <c r="C507" s="145"/>
      <c r="D507" s="145"/>
      <c r="E507" s="145"/>
      <c r="F507" s="145"/>
      <c r="G507" s="145"/>
      <c r="H507" s="145"/>
      <c r="I507" s="145"/>
      <c r="J507" s="145"/>
      <c r="K507" s="145"/>
      <c r="L507" s="145"/>
      <c r="M507" s="145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  <c r="Z507" s="145"/>
    </row>
    <row r="508" spans="1:26" ht="12.5">
      <c r="A508" s="145"/>
      <c r="B508" s="145"/>
      <c r="C508" s="145"/>
      <c r="D508" s="145"/>
      <c r="E508" s="145"/>
      <c r="F508" s="145"/>
      <c r="G508" s="145"/>
      <c r="H508" s="145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  <c r="Z508" s="145"/>
    </row>
    <row r="509" spans="1:26" ht="12.5">
      <c r="A509" s="145"/>
      <c r="B509" s="145"/>
      <c r="C509" s="145"/>
      <c r="D509" s="145"/>
      <c r="E509" s="145"/>
      <c r="F509" s="145"/>
      <c r="G509" s="145"/>
      <c r="H509" s="145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</row>
    <row r="510" spans="1:26" ht="12.5">
      <c r="A510" s="145"/>
      <c r="B510" s="145"/>
      <c r="C510" s="145"/>
      <c r="D510" s="145"/>
      <c r="E510" s="145"/>
      <c r="F510" s="145"/>
      <c r="G510" s="145"/>
      <c r="H510" s="145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  <c r="Z510" s="145"/>
    </row>
    <row r="511" spans="1:26" ht="12.5">
      <c r="A511" s="145"/>
      <c r="B511" s="145"/>
      <c r="C511" s="145"/>
      <c r="D511" s="145"/>
      <c r="E511" s="145"/>
      <c r="F511" s="145"/>
      <c r="G511" s="145"/>
      <c r="H511" s="145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  <c r="Z511" s="145"/>
    </row>
    <row r="512" spans="1:26" ht="12.5">
      <c r="A512" s="145"/>
      <c r="B512" s="145"/>
      <c r="C512" s="145"/>
      <c r="D512" s="145"/>
      <c r="E512" s="145"/>
      <c r="F512" s="145"/>
      <c r="G512" s="145"/>
      <c r="H512" s="145"/>
      <c r="I512" s="145"/>
      <c r="J512" s="145"/>
      <c r="K512" s="145"/>
      <c r="L512" s="145"/>
      <c r="M512" s="145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  <c r="Z512" s="145"/>
    </row>
    <row r="513" spans="1:26" ht="12.5">
      <c r="A513" s="145"/>
      <c r="B513" s="145"/>
      <c r="C513" s="145"/>
      <c r="D513" s="145"/>
      <c r="E513" s="145"/>
      <c r="F513" s="145"/>
      <c r="G513" s="145"/>
      <c r="H513" s="145"/>
      <c r="I513" s="145"/>
      <c r="J513" s="145"/>
      <c r="K513" s="145"/>
      <c r="L513" s="145"/>
      <c r="M513" s="145"/>
      <c r="N513" s="145"/>
      <c r="O513" s="145"/>
      <c r="P513" s="145"/>
      <c r="Q513" s="145"/>
      <c r="R513" s="145"/>
      <c r="S513" s="145"/>
      <c r="T513" s="145"/>
      <c r="U513" s="145"/>
      <c r="V513" s="145"/>
      <c r="W513" s="145"/>
      <c r="X513" s="145"/>
      <c r="Y513" s="145"/>
      <c r="Z513" s="145"/>
    </row>
    <row r="514" spans="1:26" ht="12.5">
      <c r="A514" s="145"/>
      <c r="B514" s="145"/>
      <c r="C514" s="145"/>
      <c r="D514" s="145"/>
      <c r="E514" s="145"/>
      <c r="F514" s="145"/>
      <c r="G514" s="145"/>
      <c r="H514" s="145"/>
      <c r="I514" s="145"/>
      <c r="J514" s="145"/>
      <c r="K514" s="145"/>
      <c r="L514" s="145"/>
      <c r="M514" s="145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  <c r="Z514" s="145"/>
    </row>
    <row r="515" spans="1:26" ht="12.5">
      <c r="A515" s="145"/>
      <c r="B515" s="145"/>
      <c r="C515" s="145"/>
      <c r="D515" s="145"/>
      <c r="E515" s="145"/>
      <c r="F515" s="145"/>
      <c r="G515" s="145"/>
      <c r="H515" s="145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  <c r="Z515" s="145"/>
    </row>
    <row r="516" spans="1:26" ht="12.5">
      <c r="A516" s="145"/>
      <c r="B516" s="145"/>
      <c r="C516" s="145"/>
      <c r="D516" s="145"/>
      <c r="E516" s="145"/>
      <c r="F516" s="145"/>
      <c r="G516" s="145"/>
      <c r="H516" s="145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  <c r="Z516" s="145"/>
    </row>
    <row r="517" spans="1:26" ht="12.5">
      <c r="A517" s="145"/>
      <c r="B517" s="145"/>
      <c r="C517" s="145"/>
      <c r="D517" s="145"/>
      <c r="E517" s="145"/>
      <c r="F517" s="145"/>
      <c r="G517" s="145"/>
      <c r="H517" s="145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  <c r="Z517" s="145"/>
    </row>
    <row r="518" spans="1:26" ht="12.5">
      <c r="A518" s="145"/>
      <c r="B518" s="145"/>
      <c r="C518" s="145"/>
      <c r="D518" s="145"/>
      <c r="E518" s="145"/>
      <c r="F518" s="145"/>
      <c r="G518" s="145"/>
      <c r="H518" s="145"/>
      <c r="I518" s="145"/>
      <c r="J518" s="145"/>
      <c r="K518" s="145"/>
      <c r="L518" s="145"/>
      <c r="M518" s="145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  <c r="Z518" s="145"/>
    </row>
    <row r="519" spans="1:26" ht="12.5">
      <c r="A519" s="145"/>
      <c r="B519" s="145"/>
      <c r="C519" s="145"/>
      <c r="D519" s="145"/>
      <c r="E519" s="145"/>
      <c r="F519" s="145"/>
      <c r="G519" s="145"/>
      <c r="H519" s="145"/>
      <c r="I519" s="145"/>
      <c r="J519" s="145"/>
      <c r="K519" s="145"/>
      <c r="L519" s="145"/>
      <c r="M519" s="145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  <c r="Z519" s="145"/>
    </row>
    <row r="520" spans="1:26" ht="12.5">
      <c r="A520" s="145"/>
      <c r="B520" s="145"/>
      <c r="C520" s="145"/>
      <c r="D520" s="145"/>
      <c r="E520" s="145"/>
      <c r="F520" s="145"/>
      <c r="G520" s="145"/>
      <c r="H520" s="145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  <c r="Z520" s="145"/>
    </row>
    <row r="521" spans="1:26" ht="12.5">
      <c r="A521" s="145"/>
      <c r="B521" s="145"/>
      <c r="C521" s="145"/>
      <c r="D521" s="145"/>
      <c r="E521" s="145"/>
      <c r="F521" s="145"/>
      <c r="G521" s="145"/>
      <c r="H521" s="145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  <c r="Z521" s="145"/>
    </row>
    <row r="522" spans="1:26" ht="12.5">
      <c r="A522" s="145"/>
      <c r="B522" s="145"/>
      <c r="C522" s="145"/>
      <c r="D522" s="145"/>
      <c r="E522" s="145"/>
      <c r="F522" s="145"/>
      <c r="G522" s="145"/>
      <c r="H522" s="145"/>
      <c r="I522" s="145"/>
      <c r="J522" s="145"/>
      <c r="K522" s="145"/>
      <c r="L522" s="145"/>
      <c r="M522" s="145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  <c r="Z522" s="145"/>
    </row>
    <row r="523" spans="1:26" ht="12.5">
      <c r="A523" s="145"/>
      <c r="B523" s="145"/>
      <c r="C523" s="145"/>
      <c r="D523" s="145"/>
      <c r="E523" s="145"/>
      <c r="F523" s="145"/>
      <c r="G523" s="145"/>
      <c r="H523" s="145"/>
      <c r="I523" s="145"/>
      <c r="J523" s="145"/>
      <c r="K523" s="145"/>
      <c r="L523" s="145"/>
      <c r="M523" s="145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  <c r="Z523" s="145"/>
    </row>
    <row r="524" spans="1:26" ht="12.5">
      <c r="A524" s="145"/>
      <c r="B524" s="145"/>
      <c r="C524" s="145"/>
      <c r="D524" s="145"/>
      <c r="E524" s="145"/>
      <c r="F524" s="145"/>
      <c r="G524" s="145"/>
      <c r="H524" s="145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  <c r="Z524" s="145"/>
    </row>
    <row r="525" spans="1:26" ht="12.5">
      <c r="A525" s="145"/>
      <c r="B525" s="145"/>
      <c r="C525" s="145"/>
      <c r="D525" s="145"/>
      <c r="E525" s="145"/>
      <c r="F525" s="145"/>
      <c r="G525" s="145"/>
      <c r="H525" s="145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  <c r="Z525" s="145"/>
    </row>
    <row r="526" spans="1:26" ht="12.5">
      <c r="A526" s="145"/>
      <c r="B526" s="145"/>
      <c r="C526" s="145"/>
      <c r="D526" s="145"/>
      <c r="E526" s="145"/>
      <c r="F526" s="145"/>
      <c r="G526" s="145"/>
      <c r="H526" s="145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  <c r="Z526" s="145"/>
    </row>
    <row r="527" spans="1:26" ht="12.5">
      <c r="A527" s="145"/>
      <c r="B527" s="145"/>
      <c r="C527" s="145"/>
      <c r="D527" s="145"/>
      <c r="E527" s="145"/>
      <c r="F527" s="145"/>
      <c r="G527" s="145"/>
      <c r="H527" s="145"/>
      <c r="I527" s="145"/>
      <c r="J527" s="145"/>
      <c r="K527" s="145"/>
      <c r="L527" s="145"/>
      <c r="M527" s="145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  <c r="Z527" s="145"/>
    </row>
    <row r="528" spans="1:26" ht="12.5">
      <c r="A528" s="145"/>
      <c r="B528" s="145"/>
      <c r="C528" s="145"/>
      <c r="D528" s="145"/>
      <c r="E528" s="145"/>
      <c r="F528" s="145"/>
      <c r="G528" s="145"/>
      <c r="H528" s="145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  <c r="Z528" s="145"/>
    </row>
    <row r="529" spans="1:26" ht="12.5">
      <c r="A529" s="145"/>
      <c r="B529" s="145"/>
      <c r="C529" s="145"/>
      <c r="D529" s="145"/>
      <c r="E529" s="145"/>
      <c r="F529" s="145"/>
      <c r="G529" s="145"/>
      <c r="H529" s="145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  <c r="Z529" s="145"/>
    </row>
    <row r="530" spans="1:26" ht="12.5">
      <c r="A530" s="145"/>
      <c r="B530" s="145"/>
      <c r="C530" s="145"/>
      <c r="D530" s="145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  <c r="Z530" s="145"/>
    </row>
    <row r="531" spans="1:26" ht="12.5">
      <c r="A531" s="145"/>
      <c r="B531" s="145"/>
      <c r="C531" s="145"/>
      <c r="D531" s="145"/>
      <c r="E531" s="145"/>
      <c r="F531" s="145"/>
      <c r="G531" s="145"/>
      <c r="H531" s="145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  <c r="Z531" s="145"/>
    </row>
    <row r="532" spans="1:26" ht="12.5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  <c r="Z532" s="145"/>
    </row>
    <row r="533" spans="1:26" ht="12.5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  <c r="Z533" s="145"/>
    </row>
    <row r="534" spans="1:26" ht="12.5">
      <c r="A534" s="145"/>
      <c r="B534" s="145"/>
      <c r="C534" s="145"/>
      <c r="D534" s="145"/>
      <c r="E534" s="145"/>
      <c r="F534" s="145"/>
      <c r="G534" s="145"/>
      <c r="H534" s="145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  <c r="Z534" s="145"/>
    </row>
    <row r="535" spans="1:26" ht="12.5">
      <c r="A535" s="145"/>
      <c r="B535" s="145"/>
      <c r="C535" s="145"/>
      <c r="D535" s="145"/>
      <c r="E535" s="145"/>
      <c r="F535" s="145"/>
      <c r="G535" s="145"/>
      <c r="H535" s="145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  <c r="Z535" s="145"/>
    </row>
    <row r="536" spans="1:26" ht="12.5">
      <c r="A536" s="145"/>
      <c r="B536" s="145"/>
      <c r="C536" s="145"/>
      <c r="D536" s="145"/>
      <c r="E536" s="145"/>
      <c r="F536" s="145"/>
      <c r="G536" s="145"/>
      <c r="H536" s="145"/>
      <c r="I536" s="145"/>
      <c r="J536" s="145"/>
      <c r="K536" s="145"/>
      <c r="L536" s="145"/>
      <c r="M536" s="145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  <c r="Z536" s="145"/>
    </row>
    <row r="537" spans="1:26" ht="12.5">
      <c r="A537" s="145"/>
      <c r="B537" s="145"/>
      <c r="C537" s="145"/>
      <c r="D537" s="145"/>
      <c r="E537" s="145"/>
      <c r="F537" s="145"/>
      <c r="G537" s="145"/>
      <c r="H537" s="145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  <c r="Z537" s="145"/>
    </row>
    <row r="538" spans="1:26" ht="12.5">
      <c r="A538" s="145"/>
      <c r="B538" s="145"/>
      <c r="C538" s="145"/>
      <c r="D538" s="145"/>
      <c r="E538" s="145"/>
      <c r="F538" s="145"/>
      <c r="G538" s="145"/>
      <c r="H538" s="145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  <c r="Z538" s="145"/>
    </row>
    <row r="539" spans="1:26" ht="12.5">
      <c r="A539" s="145"/>
      <c r="B539" s="145"/>
      <c r="C539" s="145"/>
      <c r="D539" s="145"/>
      <c r="E539" s="145"/>
      <c r="F539" s="145"/>
      <c r="G539" s="145"/>
      <c r="H539" s="145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  <c r="Z539" s="145"/>
    </row>
    <row r="540" spans="1:26" ht="12.5">
      <c r="A540" s="145"/>
      <c r="B540" s="145"/>
      <c r="C540" s="145"/>
      <c r="D540" s="145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  <c r="Z540" s="145"/>
    </row>
    <row r="541" spans="1:26" ht="12.5">
      <c r="A541" s="145"/>
      <c r="B541" s="145"/>
      <c r="C541" s="145"/>
      <c r="D541" s="145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  <c r="Z541" s="145"/>
    </row>
    <row r="542" spans="1:26" ht="12.5">
      <c r="A542" s="145"/>
      <c r="B542" s="145"/>
      <c r="C542" s="145"/>
      <c r="D542" s="145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  <c r="U542" s="145"/>
      <c r="V542" s="145"/>
      <c r="W542" s="145"/>
      <c r="X542" s="145"/>
      <c r="Y542" s="145"/>
      <c r="Z542" s="145"/>
    </row>
    <row r="543" spans="1:26" ht="12.5">
      <c r="A543" s="145"/>
      <c r="B543" s="145"/>
      <c r="C543" s="145"/>
      <c r="D543" s="145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  <c r="U543" s="145"/>
      <c r="V543" s="145"/>
      <c r="W543" s="145"/>
      <c r="X543" s="145"/>
      <c r="Y543" s="145"/>
      <c r="Z543" s="145"/>
    </row>
    <row r="544" spans="1:26" ht="12.5">
      <c r="A544" s="145"/>
      <c r="B544" s="145"/>
      <c r="C544" s="145"/>
      <c r="D544" s="145"/>
      <c r="E544" s="145"/>
      <c r="F544" s="145"/>
      <c r="G544" s="145"/>
      <c r="H544" s="145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  <c r="Z544" s="145"/>
    </row>
    <row r="545" spans="1:26" ht="12.5">
      <c r="A545" s="145"/>
      <c r="B545" s="145"/>
      <c r="C545" s="145"/>
      <c r="D545" s="145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  <c r="Z545" s="145"/>
    </row>
    <row r="546" spans="1:26" ht="12.5">
      <c r="A546" s="145"/>
      <c r="B546" s="145"/>
      <c r="C546" s="145"/>
      <c r="D546" s="145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  <c r="Z546" s="145"/>
    </row>
    <row r="547" spans="1:26" ht="12.5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  <c r="U547" s="145"/>
      <c r="V547" s="145"/>
      <c r="W547" s="145"/>
      <c r="X547" s="145"/>
      <c r="Y547" s="145"/>
      <c r="Z547" s="145"/>
    </row>
    <row r="548" spans="1:26" ht="12.5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  <c r="U548" s="145"/>
      <c r="V548" s="145"/>
      <c r="W548" s="145"/>
      <c r="X548" s="145"/>
      <c r="Y548" s="145"/>
      <c r="Z548" s="145"/>
    </row>
    <row r="549" spans="1:26" ht="12.5">
      <c r="A549" s="145"/>
      <c r="B549" s="145"/>
      <c r="C549" s="145"/>
      <c r="D549" s="145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  <c r="Z549" s="145"/>
    </row>
    <row r="550" spans="1:26" ht="12.5">
      <c r="A550" s="145"/>
      <c r="B550" s="145"/>
      <c r="C550" s="145"/>
      <c r="D550" s="145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  <c r="Z550" s="145"/>
    </row>
    <row r="551" spans="1:26" ht="12.5">
      <c r="A551" s="145"/>
      <c r="B551" s="145"/>
      <c r="C551" s="145"/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  <c r="Z551" s="145"/>
    </row>
    <row r="552" spans="1:26" ht="12.5">
      <c r="A552" s="145"/>
      <c r="B552" s="145"/>
      <c r="C552" s="145"/>
      <c r="D552" s="145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  <c r="U552" s="145"/>
      <c r="V552" s="145"/>
      <c r="W552" s="145"/>
      <c r="X552" s="145"/>
      <c r="Y552" s="145"/>
      <c r="Z552" s="145"/>
    </row>
    <row r="553" spans="1:26" ht="12.5">
      <c r="A553" s="145"/>
      <c r="B553" s="145"/>
      <c r="C553" s="145"/>
      <c r="D553" s="145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  <c r="U553" s="145"/>
      <c r="V553" s="145"/>
      <c r="W553" s="145"/>
      <c r="X553" s="145"/>
      <c r="Y553" s="145"/>
      <c r="Z553" s="145"/>
    </row>
    <row r="554" spans="1:26" ht="12.5">
      <c r="A554" s="145"/>
      <c r="B554" s="145"/>
      <c r="C554" s="145"/>
      <c r="D554" s="145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  <c r="U554" s="145"/>
      <c r="V554" s="145"/>
      <c r="W554" s="145"/>
      <c r="X554" s="145"/>
      <c r="Y554" s="145"/>
      <c r="Z554" s="145"/>
    </row>
    <row r="555" spans="1:26" ht="12.5">
      <c r="A555" s="145"/>
      <c r="B555" s="145"/>
      <c r="C555" s="145"/>
      <c r="D555" s="145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  <c r="U555" s="145"/>
      <c r="V555" s="145"/>
      <c r="W555" s="145"/>
      <c r="X555" s="145"/>
      <c r="Y555" s="145"/>
      <c r="Z555" s="145"/>
    </row>
    <row r="556" spans="1:26" ht="12.5">
      <c r="A556" s="145"/>
      <c r="B556" s="145"/>
      <c r="C556" s="145"/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  <c r="U556" s="145"/>
      <c r="V556" s="145"/>
      <c r="W556" s="145"/>
      <c r="X556" s="145"/>
      <c r="Y556" s="145"/>
      <c r="Z556" s="145"/>
    </row>
    <row r="557" spans="1:26" ht="12.5">
      <c r="A557" s="145"/>
      <c r="B557" s="145"/>
      <c r="C557" s="145"/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  <c r="U557" s="145"/>
      <c r="V557" s="145"/>
      <c r="W557" s="145"/>
      <c r="X557" s="145"/>
      <c r="Y557" s="145"/>
      <c r="Z557" s="145"/>
    </row>
    <row r="558" spans="1:26" ht="12.5">
      <c r="A558" s="145"/>
      <c r="B558" s="145"/>
      <c r="C558" s="145"/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  <c r="U558" s="145"/>
      <c r="V558" s="145"/>
      <c r="W558" s="145"/>
      <c r="X558" s="145"/>
      <c r="Y558" s="145"/>
      <c r="Z558" s="145"/>
    </row>
    <row r="559" spans="1:26" ht="12.5">
      <c r="A559" s="145"/>
      <c r="B559" s="145"/>
      <c r="C559" s="145"/>
      <c r="D559" s="145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  <c r="Z559" s="145"/>
    </row>
    <row r="560" spans="1:26" ht="12.5">
      <c r="A560" s="145"/>
      <c r="B560" s="145"/>
      <c r="C560" s="145"/>
      <c r="D560" s="145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  <c r="Z560" s="145"/>
    </row>
    <row r="561" spans="1:26" ht="12.5">
      <c r="A561" s="145"/>
      <c r="B561" s="145"/>
      <c r="C561" s="145"/>
      <c r="D561" s="145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  <c r="Z561" s="145"/>
    </row>
    <row r="562" spans="1:26" ht="12.5">
      <c r="A562" s="145"/>
      <c r="B562" s="145"/>
      <c r="C562" s="145"/>
      <c r="D562" s="145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  <c r="U562" s="145"/>
      <c r="V562" s="145"/>
      <c r="W562" s="145"/>
      <c r="X562" s="145"/>
      <c r="Y562" s="145"/>
      <c r="Z562" s="145"/>
    </row>
    <row r="563" spans="1:26" ht="12.5">
      <c r="A563" s="145"/>
      <c r="B563" s="145"/>
      <c r="C563" s="145"/>
      <c r="D563" s="145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  <c r="U563" s="145"/>
      <c r="V563" s="145"/>
      <c r="W563" s="145"/>
      <c r="X563" s="145"/>
      <c r="Y563" s="145"/>
      <c r="Z563" s="145"/>
    </row>
    <row r="564" spans="1:26" ht="12.5">
      <c r="A564" s="145"/>
      <c r="B564" s="145"/>
      <c r="C564" s="145"/>
      <c r="D564" s="145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  <c r="Z564" s="145"/>
    </row>
    <row r="565" spans="1:26" ht="12.5">
      <c r="A565" s="145"/>
      <c r="B565" s="145"/>
      <c r="C565" s="145"/>
      <c r="D565" s="145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  <c r="Z565" s="145"/>
    </row>
    <row r="566" spans="1:26" ht="12.5">
      <c r="A566" s="145"/>
      <c r="B566" s="145"/>
      <c r="C566" s="145"/>
      <c r="D566" s="145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5"/>
      <c r="P566" s="145"/>
      <c r="Q566" s="145"/>
      <c r="R566" s="145"/>
      <c r="S566" s="145"/>
      <c r="T566" s="145"/>
      <c r="U566" s="145"/>
      <c r="V566" s="145"/>
      <c r="W566" s="145"/>
      <c r="X566" s="145"/>
      <c r="Y566" s="145"/>
      <c r="Z566" s="145"/>
    </row>
    <row r="567" spans="1:26" ht="12.5">
      <c r="A567" s="145"/>
      <c r="B567" s="145"/>
      <c r="C567" s="145"/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  <c r="U567" s="145"/>
      <c r="V567" s="145"/>
      <c r="W567" s="145"/>
      <c r="X567" s="145"/>
      <c r="Y567" s="145"/>
      <c r="Z567" s="145"/>
    </row>
    <row r="568" spans="1:26" ht="12.5">
      <c r="A568" s="145"/>
      <c r="B568" s="145"/>
      <c r="C568" s="145"/>
      <c r="D568" s="145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  <c r="Z568" s="145"/>
    </row>
    <row r="569" spans="1:26" ht="12.5">
      <c r="A569" s="145"/>
      <c r="B569" s="145"/>
      <c r="C569" s="145"/>
      <c r="D569" s="145"/>
      <c r="E569" s="145"/>
      <c r="F569" s="145"/>
      <c r="G569" s="145"/>
      <c r="H569" s="145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  <c r="Z569" s="145"/>
    </row>
    <row r="570" spans="1:26" ht="12.5">
      <c r="A570" s="145"/>
      <c r="B570" s="145"/>
      <c r="C570" s="145"/>
      <c r="D570" s="145"/>
      <c r="E570" s="145"/>
      <c r="F570" s="145"/>
      <c r="G570" s="145"/>
      <c r="H570" s="145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  <c r="Z570" s="145"/>
    </row>
    <row r="571" spans="1:26" ht="12.5">
      <c r="A571" s="145"/>
      <c r="B571" s="145"/>
      <c r="C571" s="145"/>
      <c r="D571" s="145"/>
      <c r="E571" s="145"/>
      <c r="F571" s="145"/>
      <c r="G571" s="145"/>
      <c r="H571" s="145"/>
      <c r="I571" s="145"/>
      <c r="J571" s="145"/>
      <c r="K571" s="145"/>
      <c r="L571" s="145"/>
      <c r="M571" s="145"/>
      <c r="N571" s="145"/>
      <c r="O571" s="145"/>
      <c r="P571" s="145"/>
      <c r="Q571" s="145"/>
      <c r="R571" s="145"/>
      <c r="S571" s="145"/>
      <c r="T571" s="145"/>
      <c r="U571" s="145"/>
      <c r="V571" s="145"/>
      <c r="W571" s="145"/>
      <c r="X571" s="145"/>
      <c r="Y571" s="145"/>
      <c r="Z571" s="145"/>
    </row>
    <row r="572" spans="1:26" ht="12.5">
      <c r="A572" s="145"/>
      <c r="B572" s="145"/>
      <c r="C572" s="145"/>
      <c r="D572" s="145"/>
      <c r="E572" s="145"/>
      <c r="F572" s="145"/>
      <c r="G572" s="145"/>
      <c r="H572" s="145"/>
      <c r="I572" s="145"/>
      <c r="J572" s="145"/>
      <c r="K572" s="145"/>
      <c r="L572" s="145"/>
      <c r="M572" s="145"/>
      <c r="N572" s="145"/>
      <c r="O572" s="145"/>
      <c r="P572" s="145"/>
      <c r="Q572" s="145"/>
      <c r="R572" s="145"/>
      <c r="S572" s="145"/>
      <c r="T572" s="145"/>
      <c r="U572" s="145"/>
      <c r="V572" s="145"/>
      <c r="W572" s="145"/>
      <c r="X572" s="145"/>
      <c r="Y572" s="145"/>
      <c r="Z572" s="145"/>
    </row>
    <row r="573" spans="1:26" ht="12.5">
      <c r="A573" s="145"/>
      <c r="B573" s="145"/>
      <c r="C573" s="145"/>
      <c r="D573" s="145"/>
      <c r="E573" s="145"/>
      <c r="F573" s="145"/>
      <c r="G573" s="145"/>
      <c r="H573" s="145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  <c r="Z573" s="145"/>
    </row>
    <row r="574" spans="1:26" ht="12.5">
      <c r="A574" s="145"/>
      <c r="B574" s="145"/>
      <c r="C574" s="145"/>
      <c r="D574" s="145"/>
      <c r="E574" s="145"/>
      <c r="F574" s="145"/>
      <c r="G574" s="145"/>
      <c r="H574" s="145"/>
      <c r="I574" s="145"/>
      <c r="J574" s="145"/>
      <c r="K574" s="145"/>
      <c r="L574" s="145"/>
      <c r="M574" s="145"/>
      <c r="N574" s="145"/>
      <c r="O574" s="145"/>
      <c r="P574" s="145"/>
      <c r="Q574" s="145"/>
      <c r="R574" s="145"/>
      <c r="S574" s="145"/>
      <c r="T574" s="145"/>
      <c r="U574" s="145"/>
      <c r="V574" s="145"/>
      <c r="W574" s="145"/>
      <c r="X574" s="145"/>
      <c r="Y574" s="145"/>
      <c r="Z574" s="145"/>
    </row>
    <row r="575" spans="1:26" ht="12.5">
      <c r="A575" s="145"/>
      <c r="B575" s="145"/>
      <c r="C575" s="145"/>
      <c r="D575" s="145"/>
      <c r="E575" s="145"/>
      <c r="F575" s="145"/>
      <c r="G575" s="145"/>
      <c r="H575" s="145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  <c r="Z575" s="145"/>
    </row>
    <row r="576" spans="1:26" ht="12.5">
      <c r="A576" s="145"/>
      <c r="B576" s="145"/>
      <c r="C576" s="145"/>
      <c r="D576" s="145"/>
      <c r="E576" s="145"/>
      <c r="F576" s="145"/>
      <c r="G576" s="145"/>
      <c r="H576" s="145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  <c r="Z576" s="145"/>
    </row>
    <row r="577" spans="1:26" ht="12.5">
      <c r="A577" s="145"/>
      <c r="B577" s="145"/>
      <c r="C577" s="145"/>
      <c r="D577" s="145"/>
      <c r="E577" s="145"/>
      <c r="F577" s="145"/>
      <c r="G577" s="145"/>
      <c r="H577" s="145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  <c r="Z577" s="145"/>
    </row>
    <row r="578" spans="1:26" ht="12.5">
      <c r="A578" s="145"/>
      <c r="B578" s="145"/>
      <c r="C578" s="145"/>
      <c r="D578" s="145"/>
      <c r="E578" s="145"/>
      <c r="F578" s="145"/>
      <c r="G578" s="145"/>
      <c r="H578" s="145"/>
      <c r="I578" s="145"/>
      <c r="J578" s="145"/>
      <c r="K578" s="145"/>
      <c r="L578" s="145"/>
      <c r="M578" s="145"/>
      <c r="N578" s="145"/>
      <c r="O578" s="145"/>
      <c r="P578" s="145"/>
      <c r="Q578" s="145"/>
      <c r="R578" s="145"/>
      <c r="S578" s="145"/>
      <c r="T578" s="145"/>
      <c r="U578" s="145"/>
      <c r="V578" s="145"/>
      <c r="W578" s="145"/>
      <c r="X578" s="145"/>
      <c r="Y578" s="145"/>
      <c r="Z578" s="145"/>
    </row>
    <row r="579" spans="1:26" ht="12.5">
      <c r="A579" s="145"/>
      <c r="B579" s="145"/>
      <c r="C579" s="145"/>
      <c r="D579" s="145"/>
      <c r="E579" s="145"/>
      <c r="F579" s="145"/>
      <c r="G579" s="145"/>
      <c r="H579" s="145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  <c r="Z579" s="145"/>
    </row>
    <row r="580" spans="1:26" ht="12.5">
      <c r="A580" s="145"/>
      <c r="B580" s="145"/>
      <c r="C580" s="145"/>
      <c r="D580" s="145"/>
      <c r="E580" s="145"/>
      <c r="F580" s="145"/>
      <c r="G580" s="145"/>
      <c r="H580" s="145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  <c r="Z580" s="145"/>
    </row>
    <row r="581" spans="1:26" ht="12.5">
      <c r="A581" s="145"/>
      <c r="B581" s="145"/>
      <c r="C581" s="145"/>
      <c r="D581" s="145"/>
      <c r="E581" s="145"/>
      <c r="F581" s="145"/>
      <c r="G581" s="145"/>
      <c r="H581" s="145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  <c r="Z581" s="145"/>
    </row>
    <row r="582" spans="1:26" ht="12.5">
      <c r="A582" s="145"/>
      <c r="B582" s="145"/>
      <c r="C582" s="145"/>
      <c r="D582" s="145"/>
      <c r="E582" s="145"/>
      <c r="F582" s="145"/>
      <c r="G582" s="145"/>
      <c r="H582" s="145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  <c r="Z582" s="145"/>
    </row>
    <row r="583" spans="1:26" ht="12.5">
      <c r="A583" s="145"/>
      <c r="B583" s="145"/>
      <c r="C583" s="145"/>
      <c r="D583" s="145"/>
      <c r="E583" s="145"/>
      <c r="F583" s="145"/>
      <c r="G583" s="145"/>
      <c r="H583" s="145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  <c r="Z583" s="145"/>
    </row>
    <row r="584" spans="1:26" ht="12.5">
      <c r="A584" s="145"/>
      <c r="B584" s="145"/>
      <c r="C584" s="145"/>
      <c r="D584" s="145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  <c r="Z584" s="145"/>
    </row>
    <row r="585" spans="1:26" ht="12.5">
      <c r="A585" s="145"/>
      <c r="B585" s="145"/>
      <c r="C585" s="145"/>
      <c r="D585" s="145"/>
      <c r="E585" s="145"/>
      <c r="F585" s="145"/>
      <c r="G585" s="145"/>
      <c r="H585" s="145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  <c r="Z585" s="145"/>
    </row>
    <row r="586" spans="1:26" ht="12.5">
      <c r="A586" s="145"/>
      <c r="B586" s="145"/>
      <c r="C586" s="145"/>
      <c r="D586" s="145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5"/>
      <c r="P586" s="145"/>
      <c r="Q586" s="145"/>
      <c r="R586" s="145"/>
      <c r="S586" s="145"/>
      <c r="T586" s="145"/>
      <c r="U586" s="145"/>
      <c r="V586" s="145"/>
      <c r="W586" s="145"/>
      <c r="X586" s="145"/>
      <c r="Y586" s="145"/>
      <c r="Z586" s="145"/>
    </row>
    <row r="587" spans="1:26" ht="12.5">
      <c r="A587" s="145"/>
      <c r="B587" s="145"/>
      <c r="C587" s="145"/>
      <c r="D587" s="145"/>
      <c r="E587" s="145"/>
      <c r="F587" s="145"/>
      <c r="G587" s="145"/>
      <c r="H587" s="145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  <c r="Z587" s="145"/>
    </row>
    <row r="588" spans="1:26" ht="12.5">
      <c r="A588" s="145"/>
      <c r="B588" s="145"/>
      <c r="C588" s="145"/>
      <c r="D588" s="145"/>
      <c r="E588" s="145"/>
      <c r="F588" s="145"/>
      <c r="G588" s="145"/>
      <c r="H588" s="145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  <c r="Z588" s="145"/>
    </row>
    <row r="589" spans="1:26" ht="12.5">
      <c r="A589" s="145"/>
      <c r="B589" s="145"/>
      <c r="C589" s="145"/>
      <c r="D589" s="145"/>
      <c r="E589" s="145"/>
      <c r="F589" s="145"/>
      <c r="G589" s="145"/>
      <c r="H589" s="145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</row>
    <row r="590" spans="1:26" ht="12.5">
      <c r="A590" s="145"/>
      <c r="B590" s="145"/>
      <c r="C590" s="145"/>
      <c r="D590" s="145"/>
      <c r="E590" s="145"/>
      <c r="F590" s="145"/>
      <c r="G590" s="145"/>
      <c r="H590" s="145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  <c r="Z590" s="145"/>
    </row>
    <row r="591" spans="1:26" ht="12.5">
      <c r="A591" s="145"/>
      <c r="B591" s="145"/>
      <c r="C591" s="145"/>
      <c r="D591" s="145"/>
      <c r="E591" s="145"/>
      <c r="F591" s="145"/>
      <c r="G591" s="145"/>
      <c r="H591" s="145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  <c r="Z591" s="145"/>
    </row>
    <row r="592" spans="1:26" ht="12.5">
      <c r="A592" s="145"/>
      <c r="B592" s="145"/>
      <c r="C592" s="145"/>
      <c r="D592" s="145"/>
      <c r="E592" s="145"/>
      <c r="F592" s="145"/>
      <c r="G592" s="145"/>
      <c r="H592" s="145"/>
      <c r="I592" s="145"/>
      <c r="J592" s="145"/>
      <c r="K592" s="145"/>
      <c r="L592" s="145"/>
      <c r="M592" s="145"/>
      <c r="N592" s="145"/>
      <c r="O592" s="145"/>
      <c r="P592" s="145"/>
      <c r="Q592" s="145"/>
      <c r="R592" s="145"/>
      <c r="S592" s="145"/>
      <c r="T592" s="145"/>
      <c r="U592" s="145"/>
      <c r="V592" s="145"/>
      <c r="W592" s="145"/>
      <c r="X592" s="145"/>
      <c r="Y592" s="145"/>
      <c r="Z592" s="145"/>
    </row>
    <row r="593" spans="1:26" ht="12.5">
      <c r="A593" s="145"/>
      <c r="B593" s="145"/>
      <c r="C593" s="145"/>
      <c r="D593" s="145"/>
      <c r="E593" s="145"/>
      <c r="F593" s="145"/>
      <c r="G593" s="145"/>
      <c r="H593" s="145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  <c r="Z593" s="145"/>
    </row>
    <row r="594" spans="1:26" ht="12.5">
      <c r="A594" s="145"/>
      <c r="B594" s="145"/>
      <c r="C594" s="145"/>
      <c r="D594" s="145"/>
      <c r="E594" s="145"/>
      <c r="F594" s="145"/>
      <c r="G594" s="145"/>
      <c r="H594" s="145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  <c r="Z594" s="145"/>
    </row>
    <row r="595" spans="1:26" ht="12.5">
      <c r="A595" s="145"/>
      <c r="B595" s="145"/>
      <c r="C595" s="145"/>
      <c r="D595" s="145"/>
      <c r="E595" s="145"/>
      <c r="F595" s="145"/>
      <c r="G595" s="145"/>
      <c r="H595" s="145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  <c r="Z595" s="145"/>
    </row>
    <row r="596" spans="1:26" ht="12.5">
      <c r="A596" s="145"/>
      <c r="B596" s="145"/>
      <c r="C596" s="145"/>
      <c r="D596" s="145"/>
      <c r="E596" s="145"/>
      <c r="F596" s="145"/>
      <c r="G596" s="145"/>
      <c r="H596" s="145"/>
      <c r="I596" s="145"/>
      <c r="J596" s="145"/>
      <c r="K596" s="145"/>
      <c r="L596" s="145"/>
      <c r="M596" s="145"/>
      <c r="N596" s="145"/>
      <c r="O596" s="145"/>
      <c r="P596" s="145"/>
      <c r="Q596" s="145"/>
      <c r="R596" s="145"/>
      <c r="S596" s="145"/>
      <c r="T596" s="145"/>
      <c r="U596" s="145"/>
      <c r="V596" s="145"/>
      <c r="W596" s="145"/>
      <c r="X596" s="145"/>
      <c r="Y596" s="145"/>
      <c r="Z596" s="145"/>
    </row>
    <row r="597" spans="1:26" ht="12.5">
      <c r="A597" s="145"/>
      <c r="B597" s="145"/>
      <c r="C597" s="145"/>
      <c r="D597" s="145"/>
      <c r="E597" s="145"/>
      <c r="F597" s="145"/>
      <c r="G597" s="145"/>
      <c r="H597" s="145"/>
      <c r="I597" s="145"/>
      <c r="J597" s="145"/>
      <c r="K597" s="145"/>
      <c r="L597" s="145"/>
      <c r="M597" s="145"/>
      <c r="N597" s="145"/>
      <c r="O597" s="145"/>
      <c r="P597" s="145"/>
      <c r="Q597" s="145"/>
      <c r="R597" s="145"/>
      <c r="S597" s="145"/>
      <c r="T597" s="145"/>
      <c r="U597" s="145"/>
      <c r="V597" s="145"/>
      <c r="W597" s="145"/>
      <c r="X597" s="145"/>
      <c r="Y597" s="145"/>
      <c r="Z597" s="145"/>
    </row>
    <row r="598" spans="1:26" ht="12.5">
      <c r="A598" s="145"/>
      <c r="B598" s="145"/>
      <c r="C598" s="145"/>
      <c r="D598" s="145"/>
      <c r="E598" s="145"/>
      <c r="F598" s="145"/>
      <c r="G598" s="145"/>
      <c r="H598" s="145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  <c r="Z598" s="145"/>
    </row>
    <row r="599" spans="1:26" ht="12.5">
      <c r="A599" s="145"/>
      <c r="B599" s="145"/>
      <c r="C599" s="145"/>
      <c r="D599" s="145"/>
      <c r="E599" s="145"/>
      <c r="F599" s="145"/>
      <c r="G599" s="145"/>
      <c r="H599" s="145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  <c r="Z599" s="145"/>
    </row>
    <row r="600" spans="1:26" ht="12.5">
      <c r="A600" s="145"/>
      <c r="B600" s="145"/>
      <c r="C600" s="145"/>
      <c r="D600" s="145"/>
      <c r="E600" s="145"/>
      <c r="F600" s="145"/>
      <c r="G600" s="145"/>
      <c r="H600" s="145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  <c r="Z600" s="145"/>
    </row>
    <row r="601" spans="1:26" ht="12.5">
      <c r="A601" s="145"/>
      <c r="B601" s="145"/>
      <c r="C601" s="145"/>
      <c r="D601" s="145"/>
      <c r="E601" s="145"/>
      <c r="F601" s="145"/>
      <c r="G601" s="145"/>
      <c r="H601" s="145"/>
      <c r="I601" s="145"/>
      <c r="J601" s="145"/>
      <c r="K601" s="145"/>
      <c r="L601" s="145"/>
      <c r="M601" s="145"/>
      <c r="N601" s="145"/>
      <c r="O601" s="145"/>
      <c r="P601" s="145"/>
      <c r="Q601" s="145"/>
      <c r="R601" s="145"/>
      <c r="S601" s="145"/>
      <c r="T601" s="145"/>
      <c r="U601" s="145"/>
      <c r="V601" s="145"/>
      <c r="W601" s="145"/>
      <c r="X601" s="145"/>
      <c r="Y601" s="145"/>
      <c r="Z601" s="145"/>
    </row>
    <row r="602" spans="1:26" ht="12.5">
      <c r="A602" s="145"/>
      <c r="B602" s="145"/>
      <c r="C602" s="145"/>
      <c r="D602" s="145"/>
      <c r="E602" s="145"/>
      <c r="F602" s="145"/>
      <c r="G602" s="145"/>
      <c r="H602" s="145"/>
      <c r="I602" s="145"/>
      <c r="J602" s="145"/>
      <c r="K602" s="145"/>
      <c r="L602" s="145"/>
      <c r="M602" s="145"/>
      <c r="N602" s="145"/>
      <c r="O602" s="145"/>
      <c r="P602" s="145"/>
      <c r="Q602" s="145"/>
      <c r="R602" s="145"/>
      <c r="S602" s="145"/>
      <c r="T602" s="145"/>
      <c r="U602" s="145"/>
      <c r="V602" s="145"/>
      <c r="W602" s="145"/>
      <c r="X602" s="145"/>
      <c r="Y602" s="145"/>
      <c r="Z602" s="145"/>
    </row>
    <row r="603" spans="1:26" ht="12.5">
      <c r="A603" s="145"/>
      <c r="B603" s="145"/>
      <c r="C603" s="145"/>
      <c r="D603" s="145"/>
      <c r="E603" s="145"/>
      <c r="F603" s="145"/>
      <c r="G603" s="145"/>
      <c r="H603" s="145"/>
      <c r="I603" s="145"/>
      <c r="J603" s="145"/>
      <c r="K603" s="145"/>
      <c r="L603" s="145"/>
      <c r="M603" s="145"/>
      <c r="N603" s="145"/>
      <c r="O603" s="145"/>
      <c r="P603" s="145"/>
      <c r="Q603" s="145"/>
      <c r="R603" s="145"/>
      <c r="S603" s="145"/>
      <c r="T603" s="145"/>
      <c r="U603" s="145"/>
      <c r="V603" s="145"/>
      <c r="W603" s="145"/>
      <c r="X603" s="145"/>
      <c r="Y603" s="145"/>
      <c r="Z603" s="145"/>
    </row>
    <row r="604" spans="1:26" ht="12.5">
      <c r="A604" s="145"/>
      <c r="B604" s="145"/>
      <c r="C604" s="145"/>
      <c r="D604" s="145"/>
      <c r="E604" s="145"/>
      <c r="F604" s="145"/>
      <c r="G604" s="145"/>
      <c r="H604" s="145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  <c r="Z604" s="145"/>
    </row>
    <row r="605" spans="1:26" ht="12.5">
      <c r="A605" s="145"/>
      <c r="B605" s="145"/>
      <c r="C605" s="145"/>
      <c r="D605" s="145"/>
      <c r="E605" s="145"/>
      <c r="F605" s="145"/>
      <c r="G605" s="145"/>
      <c r="H605" s="145"/>
      <c r="I605" s="145"/>
      <c r="J605" s="145"/>
      <c r="K605" s="145"/>
      <c r="L605" s="145"/>
      <c r="M605" s="145"/>
      <c r="N605" s="145"/>
      <c r="O605" s="145"/>
      <c r="P605" s="145"/>
      <c r="Q605" s="145"/>
      <c r="R605" s="145"/>
      <c r="S605" s="145"/>
      <c r="T605" s="145"/>
      <c r="U605" s="145"/>
      <c r="V605" s="145"/>
      <c r="W605" s="145"/>
      <c r="X605" s="145"/>
      <c r="Y605" s="145"/>
      <c r="Z605" s="145"/>
    </row>
    <row r="606" spans="1:26" ht="12.5">
      <c r="A606" s="145"/>
      <c r="B606" s="145"/>
      <c r="C606" s="145"/>
      <c r="D606" s="145"/>
      <c r="E606" s="145"/>
      <c r="F606" s="145"/>
      <c r="G606" s="145"/>
      <c r="H606" s="145"/>
      <c r="I606" s="145"/>
      <c r="J606" s="145"/>
      <c r="K606" s="145"/>
      <c r="L606" s="145"/>
      <c r="M606" s="145"/>
      <c r="N606" s="145"/>
      <c r="O606" s="145"/>
      <c r="P606" s="145"/>
      <c r="Q606" s="145"/>
      <c r="R606" s="145"/>
      <c r="S606" s="145"/>
      <c r="T606" s="145"/>
      <c r="U606" s="145"/>
      <c r="V606" s="145"/>
      <c r="W606" s="145"/>
      <c r="X606" s="145"/>
      <c r="Y606" s="145"/>
      <c r="Z606" s="145"/>
    </row>
    <row r="607" spans="1:26" ht="12.5">
      <c r="A607" s="145"/>
      <c r="B607" s="145"/>
      <c r="C607" s="145"/>
      <c r="D607" s="145"/>
      <c r="E607" s="145"/>
      <c r="F607" s="145"/>
      <c r="G607" s="145"/>
      <c r="H607" s="145"/>
      <c r="I607" s="145"/>
      <c r="J607" s="145"/>
      <c r="K607" s="145"/>
      <c r="L607" s="145"/>
      <c r="M607" s="145"/>
      <c r="N607" s="145"/>
      <c r="O607" s="145"/>
      <c r="P607" s="145"/>
      <c r="Q607" s="145"/>
      <c r="R607" s="145"/>
      <c r="S607" s="145"/>
      <c r="T607" s="145"/>
      <c r="U607" s="145"/>
      <c r="V607" s="145"/>
      <c r="W607" s="145"/>
      <c r="X607" s="145"/>
      <c r="Y607" s="145"/>
      <c r="Z607" s="145"/>
    </row>
    <row r="608" spans="1:26" ht="12.5">
      <c r="A608" s="145"/>
      <c r="B608" s="145"/>
      <c r="C608" s="145"/>
      <c r="D608" s="145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5"/>
      <c r="P608" s="145"/>
      <c r="Q608" s="145"/>
      <c r="R608" s="145"/>
      <c r="S608" s="145"/>
      <c r="T608" s="145"/>
      <c r="U608" s="145"/>
      <c r="V608" s="145"/>
      <c r="W608" s="145"/>
      <c r="X608" s="145"/>
      <c r="Y608" s="145"/>
      <c r="Z608" s="145"/>
    </row>
    <row r="609" spans="1:26" ht="12.5">
      <c r="A609" s="145"/>
      <c r="B609" s="145"/>
      <c r="C609" s="145"/>
      <c r="D609" s="145"/>
      <c r="E609" s="145"/>
      <c r="F609" s="145"/>
      <c r="G609" s="145"/>
      <c r="H609" s="145"/>
      <c r="I609" s="145"/>
      <c r="J609" s="145"/>
      <c r="K609" s="145"/>
      <c r="L609" s="145"/>
      <c r="M609" s="145"/>
      <c r="N609" s="145"/>
      <c r="O609" s="145"/>
      <c r="P609" s="145"/>
      <c r="Q609" s="145"/>
      <c r="R609" s="145"/>
      <c r="S609" s="145"/>
      <c r="T609" s="145"/>
      <c r="U609" s="145"/>
      <c r="V609" s="145"/>
      <c r="W609" s="145"/>
      <c r="X609" s="145"/>
      <c r="Y609" s="145"/>
      <c r="Z609" s="145"/>
    </row>
    <row r="610" spans="1:26" ht="12.5">
      <c r="A610" s="145"/>
      <c r="B610" s="145"/>
      <c r="C610" s="145"/>
      <c r="D610" s="145"/>
      <c r="E610" s="145"/>
      <c r="F610" s="145"/>
      <c r="G610" s="145"/>
      <c r="H610" s="145"/>
      <c r="I610" s="145"/>
      <c r="J610" s="145"/>
      <c r="K610" s="145"/>
      <c r="L610" s="145"/>
      <c r="M610" s="145"/>
      <c r="N610" s="145"/>
      <c r="O610" s="145"/>
      <c r="P610" s="145"/>
      <c r="Q610" s="145"/>
      <c r="R610" s="145"/>
      <c r="S610" s="145"/>
      <c r="T610" s="145"/>
      <c r="U610" s="145"/>
      <c r="V610" s="145"/>
      <c r="W610" s="145"/>
      <c r="X610" s="145"/>
      <c r="Y610" s="145"/>
      <c r="Z610" s="145"/>
    </row>
    <row r="611" spans="1:26" ht="12.5">
      <c r="A611" s="145"/>
      <c r="B611" s="145"/>
      <c r="C611" s="145"/>
      <c r="D611" s="145"/>
      <c r="E611" s="145"/>
      <c r="F611" s="145"/>
      <c r="G611" s="145"/>
      <c r="H611" s="145"/>
      <c r="I611" s="145"/>
      <c r="J611" s="145"/>
      <c r="K611" s="145"/>
      <c r="L611" s="145"/>
      <c r="M611" s="145"/>
      <c r="N611" s="145"/>
      <c r="O611" s="145"/>
      <c r="P611" s="145"/>
      <c r="Q611" s="145"/>
      <c r="R611" s="145"/>
      <c r="S611" s="145"/>
      <c r="T611" s="145"/>
      <c r="U611" s="145"/>
      <c r="V611" s="145"/>
      <c r="W611" s="145"/>
      <c r="X611" s="145"/>
      <c r="Y611" s="145"/>
      <c r="Z611" s="145"/>
    </row>
    <row r="612" spans="1:26" ht="12.5">
      <c r="A612" s="145"/>
      <c r="B612" s="145"/>
      <c r="C612" s="145"/>
      <c r="D612" s="145"/>
      <c r="E612" s="145"/>
      <c r="F612" s="145"/>
      <c r="G612" s="145"/>
      <c r="H612" s="145"/>
      <c r="I612" s="145"/>
      <c r="J612" s="145"/>
      <c r="K612" s="145"/>
      <c r="L612" s="145"/>
      <c r="M612" s="145"/>
      <c r="N612" s="145"/>
      <c r="O612" s="145"/>
      <c r="P612" s="145"/>
      <c r="Q612" s="145"/>
      <c r="R612" s="145"/>
      <c r="S612" s="145"/>
      <c r="T612" s="145"/>
      <c r="U612" s="145"/>
      <c r="V612" s="145"/>
      <c r="W612" s="145"/>
      <c r="X612" s="145"/>
      <c r="Y612" s="145"/>
      <c r="Z612" s="145"/>
    </row>
    <row r="613" spans="1:26" ht="12.5">
      <c r="A613" s="145"/>
      <c r="B613" s="145"/>
      <c r="C613" s="145"/>
      <c r="D613" s="145"/>
      <c r="E613" s="145"/>
      <c r="F613" s="145"/>
      <c r="G613" s="145"/>
      <c r="H613" s="145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  <c r="Z613" s="145"/>
    </row>
    <row r="614" spans="1:26" ht="12.5">
      <c r="A614" s="145"/>
      <c r="B614" s="145"/>
      <c r="C614" s="145"/>
      <c r="D614" s="145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  <c r="Z614" s="145"/>
    </row>
    <row r="615" spans="1:26" ht="12.5">
      <c r="A615" s="145"/>
      <c r="B615" s="145"/>
      <c r="C615" s="145"/>
      <c r="D615" s="145"/>
      <c r="E615" s="145"/>
      <c r="F615" s="145"/>
      <c r="G615" s="145"/>
      <c r="H615" s="145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  <c r="Z615" s="145"/>
    </row>
    <row r="616" spans="1:26" ht="12.5">
      <c r="A616" s="145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  <c r="S616" s="145"/>
      <c r="T616" s="145"/>
      <c r="U616" s="145"/>
      <c r="V616" s="145"/>
      <c r="W616" s="145"/>
      <c r="X616" s="145"/>
      <c r="Y616" s="145"/>
      <c r="Z616" s="145"/>
    </row>
    <row r="617" spans="1:26" ht="12.5">
      <c r="A617" s="145"/>
      <c r="B617" s="145"/>
      <c r="C617" s="145"/>
      <c r="D617" s="145"/>
      <c r="E617" s="145"/>
      <c r="F617" s="145"/>
      <c r="G617" s="145"/>
      <c r="H617" s="145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  <c r="S617" s="145"/>
      <c r="T617" s="145"/>
      <c r="U617" s="145"/>
      <c r="V617" s="145"/>
      <c r="W617" s="145"/>
      <c r="X617" s="145"/>
      <c r="Y617" s="145"/>
      <c r="Z617" s="145"/>
    </row>
    <row r="618" spans="1:26" ht="12.5">
      <c r="A618" s="145"/>
      <c r="B618" s="145"/>
      <c r="C618" s="145"/>
      <c r="D618" s="145"/>
      <c r="E618" s="145"/>
      <c r="F618" s="145"/>
      <c r="G618" s="145"/>
      <c r="H618" s="145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  <c r="S618" s="145"/>
      <c r="T618" s="145"/>
      <c r="U618" s="145"/>
      <c r="V618" s="145"/>
      <c r="W618" s="145"/>
      <c r="X618" s="145"/>
      <c r="Y618" s="145"/>
      <c r="Z618" s="145"/>
    </row>
    <row r="619" spans="1:26" ht="12.5">
      <c r="A619" s="145"/>
      <c r="B619" s="145"/>
      <c r="C619" s="145"/>
      <c r="D619" s="145"/>
      <c r="E619" s="145"/>
      <c r="F619" s="145"/>
      <c r="G619" s="145"/>
      <c r="H619" s="145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  <c r="Z619" s="145"/>
    </row>
    <row r="620" spans="1:26" ht="12.5">
      <c r="A620" s="145"/>
      <c r="B620" s="145"/>
      <c r="C620" s="145"/>
      <c r="D620" s="145"/>
      <c r="E620" s="145"/>
      <c r="F620" s="145"/>
      <c r="G620" s="145"/>
      <c r="H620" s="145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  <c r="Z620" s="145"/>
    </row>
    <row r="621" spans="1:26" ht="12.5">
      <c r="A621" s="145"/>
      <c r="B621" s="145"/>
      <c r="C621" s="145"/>
      <c r="D621" s="145"/>
      <c r="E621" s="145"/>
      <c r="F621" s="145"/>
      <c r="G621" s="145"/>
      <c r="H621" s="145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  <c r="Z621" s="145"/>
    </row>
    <row r="622" spans="1:26" ht="12.5">
      <c r="A622" s="145"/>
      <c r="B622" s="145"/>
      <c r="C622" s="145"/>
      <c r="D622" s="145"/>
      <c r="E622" s="145"/>
      <c r="F622" s="145"/>
      <c r="G622" s="145"/>
      <c r="H622" s="145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  <c r="Z622" s="145"/>
    </row>
    <row r="623" spans="1:26" ht="12.5">
      <c r="A623" s="145"/>
      <c r="B623" s="145"/>
      <c r="C623" s="145"/>
      <c r="D623" s="145"/>
      <c r="E623" s="145"/>
      <c r="F623" s="145"/>
      <c r="G623" s="145"/>
      <c r="H623" s="145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  <c r="Z623" s="145"/>
    </row>
    <row r="624" spans="1:26" ht="12.5">
      <c r="A624" s="145"/>
      <c r="B624" s="145"/>
      <c r="C624" s="145"/>
      <c r="D624" s="145"/>
      <c r="E624" s="145"/>
      <c r="F624" s="145"/>
      <c r="G624" s="145"/>
      <c r="H624" s="145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  <c r="Z624" s="145"/>
    </row>
    <row r="625" spans="1:26" ht="12.5">
      <c r="A625" s="145"/>
      <c r="B625" s="145"/>
      <c r="C625" s="145"/>
      <c r="D625" s="145"/>
      <c r="E625" s="145"/>
      <c r="F625" s="145"/>
      <c r="G625" s="145"/>
      <c r="H625" s="145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  <c r="S625" s="145"/>
      <c r="T625" s="145"/>
      <c r="U625" s="145"/>
      <c r="V625" s="145"/>
      <c r="W625" s="145"/>
      <c r="X625" s="145"/>
      <c r="Y625" s="145"/>
      <c r="Z625" s="145"/>
    </row>
    <row r="626" spans="1:26" ht="12.5">
      <c r="A626" s="145"/>
      <c r="B626" s="145"/>
      <c r="C626" s="145"/>
      <c r="D626" s="145"/>
      <c r="E626" s="145"/>
      <c r="F626" s="145"/>
      <c r="G626" s="145"/>
      <c r="H626" s="145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  <c r="Z626" s="145"/>
    </row>
    <row r="627" spans="1:26" ht="12.5">
      <c r="A627" s="145"/>
      <c r="B627" s="145"/>
      <c r="C627" s="145"/>
      <c r="D627" s="145"/>
      <c r="E627" s="145"/>
      <c r="F627" s="145"/>
      <c r="G627" s="145"/>
      <c r="H627" s="145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  <c r="Z627" s="145"/>
    </row>
    <row r="628" spans="1:26" ht="12.5">
      <c r="A628" s="145"/>
      <c r="B628" s="145"/>
      <c r="C628" s="145"/>
      <c r="D628" s="145"/>
      <c r="E628" s="145"/>
      <c r="F628" s="145"/>
      <c r="G628" s="145"/>
      <c r="H628" s="145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  <c r="Z628" s="145"/>
    </row>
    <row r="629" spans="1:26" ht="12.5">
      <c r="A629" s="145"/>
      <c r="B629" s="145"/>
      <c r="C629" s="145"/>
      <c r="D629" s="145"/>
      <c r="E629" s="145"/>
      <c r="F629" s="145"/>
      <c r="G629" s="145"/>
      <c r="H629" s="145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  <c r="Z629" s="145"/>
    </row>
    <row r="630" spans="1:26" ht="12.5">
      <c r="A630" s="145"/>
      <c r="B630" s="145"/>
      <c r="C630" s="145"/>
      <c r="D630" s="145"/>
      <c r="E630" s="145"/>
      <c r="F630" s="145"/>
      <c r="G630" s="145"/>
      <c r="H630" s="145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  <c r="Z630" s="145"/>
    </row>
    <row r="631" spans="1:26" ht="12.5">
      <c r="A631" s="145"/>
      <c r="B631" s="145"/>
      <c r="C631" s="145"/>
      <c r="D631" s="145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  <c r="U631" s="145"/>
      <c r="V631" s="145"/>
      <c r="W631" s="145"/>
      <c r="X631" s="145"/>
      <c r="Y631" s="145"/>
      <c r="Z631" s="145"/>
    </row>
    <row r="632" spans="1:26" ht="12.5">
      <c r="A632" s="145"/>
      <c r="B632" s="145"/>
      <c r="C632" s="145"/>
      <c r="D632" s="145"/>
      <c r="E632" s="145"/>
      <c r="F632" s="145"/>
      <c r="G632" s="145"/>
      <c r="H632" s="145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  <c r="Z632" s="145"/>
    </row>
    <row r="633" spans="1:26" ht="12.5">
      <c r="A633" s="145"/>
      <c r="B633" s="145"/>
      <c r="C633" s="145"/>
      <c r="D633" s="145"/>
      <c r="E633" s="145"/>
      <c r="F633" s="145"/>
      <c r="G633" s="145"/>
      <c r="H633" s="145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  <c r="Z633" s="145"/>
    </row>
    <row r="634" spans="1:26" ht="12.5">
      <c r="A634" s="145"/>
      <c r="B634" s="145"/>
      <c r="C634" s="145"/>
      <c r="D634" s="145"/>
      <c r="E634" s="145"/>
      <c r="F634" s="145"/>
      <c r="G634" s="145"/>
      <c r="H634" s="145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  <c r="Z634" s="145"/>
    </row>
    <row r="635" spans="1:26" ht="12.5">
      <c r="A635" s="145"/>
      <c r="B635" s="145"/>
      <c r="C635" s="145"/>
      <c r="D635" s="145"/>
      <c r="E635" s="145"/>
      <c r="F635" s="145"/>
      <c r="G635" s="145"/>
      <c r="H635" s="145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  <c r="Z635" s="145"/>
    </row>
    <row r="636" spans="1:26" ht="12.5">
      <c r="A636" s="145"/>
      <c r="B636" s="145"/>
      <c r="C636" s="145"/>
      <c r="D636" s="145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  <c r="S636" s="145"/>
      <c r="T636" s="145"/>
      <c r="U636" s="145"/>
      <c r="V636" s="145"/>
      <c r="W636" s="145"/>
      <c r="X636" s="145"/>
      <c r="Y636" s="145"/>
      <c r="Z636" s="145"/>
    </row>
    <row r="637" spans="1:26" ht="12.5">
      <c r="A637" s="145"/>
      <c r="B637" s="145"/>
      <c r="C637" s="145"/>
      <c r="D637" s="145"/>
      <c r="E637" s="145"/>
      <c r="F637" s="145"/>
      <c r="G637" s="145"/>
      <c r="H637" s="145"/>
      <c r="I637" s="145"/>
      <c r="J637" s="145"/>
      <c r="K637" s="145"/>
      <c r="L637" s="145"/>
      <c r="M637" s="145"/>
      <c r="N637" s="145"/>
      <c r="O637" s="145"/>
      <c r="P637" s="145"/>
      <c r="Q637" s="145"/>
      <c r="R637" s="145"/>
      <c r="S637" s="145"/>
      <c r="T637" s="145"/>
      <c r="U637" s="145"/>
      <c r="V637" s="145"/>
      <c r="W637" s="145"/>
      <c r="X637" s="145"/>
      <c r="Y637" s="145"/>
      <c r="Z637" s="145"/>
    </row>
    <row r="638" spans="1:26" ht="12.5">
      <c r="A638" s="145"/>
      <c r="B638" s="145"/>
      <c r="C638" s="145"/>
      <c r="D638" s="145"/>
      <c r="E638" s="145"/>
      <c r="F638" s="145"/>
      <c r="G638" s="145"/>
      <c r="H638" s="145"/>
      <c r="I638" s="145"/>
      <c r="J638" s="145"/>
      <c r="K638" s="145"/>
      <c r="L638" s="145"/>
      <c r="M638" s="145"/>
      <c r="N638" s="145"/>
      <c r="O638" s="145"/>
      <c r="P638" s="145"/>
      <c r="Q638" s="145"/>
      <c r="R638" s="145"/>
      <c r="S638" s="145"/>
      <c r="T638" s="145"/>
      <c r="U638" s="145"/>
      <c r="V638" s="145"/>
      <c r="W638" s="145"/>
      <c r="X638" s="145"/>
      <c r="Y638" s="145"/>
      <c r="Z638" s="145"/>
    </row>
    <row r="639" spans="1:26" ht="12.5">
      <c r="A639" s="145"/>
      <c r="B639" s="145"/>
      <c r="C639" s="145"/>
      <c r="D639" s="145"/>
      <c r="E639" s="145"/>
      <c r="F639" s="145"/>
      <c r="G639" s="145"/>
      <c r="H639" s="145"/>
      <c r="I639" s="145"/>
      <c r="J639" s="145"/>
      <c r="K639" s="145"/>
      <c r="L639" s="145"/>
      <c r="M639" s="145"/>
      <c r="N639" s="145"/>
      <c r="O639" s="145"/>
      <c r="P639" s="145"/>
      <c r="Q639" s="145"/>
      <c r="R639" s="145"/>
      <c r="S639" s="145"/>
      <c r="T639" s="145"/>
      <c r="U639" s="145"/>
      <c r="V639" s="145"/>
      <c r="W639" s="145"/>
      <c r="X639" s="145"/>
      <c r="Y639" s="145"/>
      <c r="Z639" s="145"/>
    </row>
    <row r="640" spans="1:26" ht="12.5">
      <c r="A640" s="145"/>
      <c r="B640" s="145"/>
      <c r="C640" s="145"/>
      <c r="D640" s="145"/>
      <c r="E640" s="145"/>
      <c r="F640" s="145"/>
      <c r="G640" s="145"/>
      <c r="H640" s="145"/>
      <c r="I640" s="145"/>
      <c r="J640" s="145"/>
      <c r="K640" s="145"/>
      <c r="L640" s="145"/>
      <c r="M640" s="145"/>
      <c r="N640" s="145"/>
      <c r="O640" s="145"/>
      <c r="P640" s="145"/>
      <c r="Q640" s="145"/>
      <c r="R640" s="145"/>
      <c r="S640" s="145"/>
      <c r="T640" s="145"/>
      <c r="U640" s="145"/>
      <c r="V640" s="145"/>
      <c r="W640" s="145"/>
      <c r="X640" s="145"/>
      <c r="Y640" s="145"/>
      <c r="Z640" s="145"/>
    </row>
    <row r="641" spans="1:26" ht="12.5">
      <c r="A641" s="145"/>
      <c r="B641" s="145"/>
      <c r="C641" s="145"/>
      <c r="D641" s="145"/>
      <c r="E641" s="145"/>
      <c r="F641" s="145"/>
      <c r="G641" s="145"/>
      <c r="H641" s="145"/>
      <c r="I641" s="145"/>
      <c r="J641" s="145"/>
      <c r="K641" s="145"/>
      <c r="L641" s="145"/>
      <c r="M641" s="145"/>
      <c r="N641" s="145"/>
      <c r="O641" s="145"/>
      <c r="P641" s="145"/>
      <c r="Q641" s="145"/>
      <c r="R641" s="145"/>
      <c r="S641" s="145"/>
      <c r="T641" s="145"/>
      <c r="U641" s="145"/>
      <c r="V641" s="145"/>
      <c r="W641" s="145"/>
      <c r="X641" s="145"/>
      <c r="Y641" s="145"/>
      <c r="Z641" s="145"/>
    </row>
    <row r="642" spans="1:26" ht="12.5">
      <c r="A642" s="145"/>
      <c r="B642" s="145"/>
      <c r="C642" s="145"/>
      <c r="D642" s="145"/>
      <c r="E642" s="145"/>
      <c r="F642" s="145"/>
      <c r="G642" s="145"/>
      <c r="H642" s="145"/>
      <c r="I642" s="145"/>
      <c r="J642" s="145"/>
      <c r="K642" s="145"/>
      <c r="L642" s="145"/>
      <c r="M642" s="145"/>
      <c r="N642" s="145"/>
      <c r="O642" s="145"/>
      <c r="P642" s="145"/>
      <c r="Q642" s="145"/>
      <c r="R642" s="145"/>
      <c r="S642" s="145"/>
      <c r="T642" s="145"/>
      <c r="U642" s="145"/>
      <c r="V642" s="145"/>
      <c r="W642" s="145"/>
      <c r="X642" s="145"/>
      <c r="Y642" s="145"/>
      <c r="Z642" s="145"/>
    </row>
    <row r="643" spans="1:26" ht="12.5">
      <c r="A643" s="145"/>
      <c r="B643" s="145"/>
      <c r="C643" s="145"/>
      <c r="D643" s="145"/>
      <c r="E643" s="145"/>
      <c r="F643" s="145"/>
      <c r="G643" s="145"/>
      <c r="H643" s="145"/>
      <c r="I643" s="145"/>
      <c r="J643" s="145"/>
      <c r="K643" s="145"/>
      <c r="L643" s="145"/>
      <c r="M643" s="145"/>
      <c r="N643" s="145"/>
      <c r="O643" s="145"/>
      <c r="P643" s="145"/>
      <c r="Q643" s="145"/>
      <c r="R643" s="145"/>
      <c r="S643" s="145"/>
      <c r="T643" s="145"/>
      <c r="U643" s="145"/>
      <c r="V643" s="145"/>
      <c r="W643" s="145"/>
      <c r="X643" s="145"/>
      <c r="Y643" s="145"/>
      <c r="Z643" s="145"/>
    </row>
    <row r="644" spans="1:26" ht="12.5">
      <c r="A644" s="145"/>
      <c r="B644" s="145"/>
      <c r="C644" s="145"/>
      <c r="D644" s="145"/>
      <c r="E644" s="145"/>
      <c r="F644" s="145"/>
      <c r="G644" s="145"/>
      <c r="H644" s="145"/>
      <c r="I644" s="145"/>
      <c r="J644" s="145"/>
      <c r="K644" s="145"/>
      <c r="L644" s="145"/>
      <c r="M644" s="145"/>
      <c r="N644" s="145"/>
      <c r="O644" s="145"/>
      <c r="P644" s="145"/>
      <c r="Q644" s="145"/>
      <c r="R644" s="145"/>
      <c r="S644" s="145"/>
      <c r="T644" s="145"/>
      <c r="U644" s="145"/>
      <c r="V644" s="145"/>
      <c r="W644" s="145"/>
      <c r="X644" s="145"/>
      <c r="Y644" s="145"/>
      <c r="Z644" s="145"/>
    </row>
    <row r="645" spans="1:26" ht="12.5">
      <c r="A645" s="145"/>
      <c r="B645" s="145"/>
      <c r="C645" s="145"/>
      <c r="D645" s="145"/>
      <c r="E645" s="145"/>
      <c r="F645" s="145"/>
      <c r="G645" s="145"/>
      <c r="H645" s="145"/>
      <c r="I645" s="145"/>
      <c r="J645" s="145"/>
      <c r="K645" s="145"/>
      <c r="L645" s="145"/>
      <c r="M645" s="145"/>
      <c r="N645" s="145"/>
      <c r="O645" s="145"/>
      <c r="P645" s="145"/>
      <c r="Q645" s="145"/>
      <c r="R645" s="145"/>
      <c r="S645" s="145"/>
      <c r="T645" s="145"/>
      <c r="U645" s="145"/>
      <c r="V645" s="145"/>
      <c r="W645" s="145"/>
      <c r="X645" s="145"/>
      <c r="Y645" s="145"/>
      <c r="Z645" s="145"/>
    </row>
    <row r="646" spans="1:26" ht="12.5">
      <c r="A646" s="145"/>
      <c r="B646" s="145"/>
      <c r="C646" s="145"/>
      <c r="D646" s="145"/>
      <c r="E646" s="145"/>
      <c r="F646" s="145"/>
      <c r="G646" s="145"/>
      <c r="H646" s="145"/>
      <c r="I646" s="145"/>
      <c r="J646" s="145"/>
      <c r="K646" s="145"/>
      <c r="L646" s="145"/>
      <c r="M646" s="145"/>
      <c r="N646" s="145"/>
      <c r="O646" s="145"/>
      <c r="P646" s="145"/>
      <c r="Q646" s="145"/>
      <c r="R646" s="145"/>
      <c r="S646" s="145"/>
      <c r="T646" s="145"/>
      <c r="U646" s="145"/>
      <c r="V646" s="145"/>
      <c r="W646" s="145"/>
      <c r="X646" s="145"/>
      <c r="Y646" s="145"/>
      <c r="Z646" s="145"/>
    </row>
    <row r="647" spans="1:26" ht="12.5">
      <c r="A647" s="145"/>
      <c r="B647" s="145"/>
      <c r="C647" s="145"/>
      <c r="D647" s="145"/>
      <c r="E647" s="145"/>
      <c r="F647" s="145"/>
      <c r="G647" s="145"/>
      <c r="H647" s="145"/>
      <c r="I647" s="145"/>
      <c r="J647" s="145"/>
      <c r="K647" s="145"/>
      <c r="L647" s="145"/>
      <c r="M647" s="145"/>
      <c r="N647" s="145"/>
      <c r="O647" s="145"/>
      <c r="P647" s="145"/>
      <c r="Q647" s="145"/>
      <c r="R647" s="145"/>
      <c r="S647" s="145"/>
      <c r="T647" s="145"/>
      <c r="U647" s="145"/>
      <c r="V647" s="145"/>
      <c r="W647" s="145"/>
      <c r="X647" s="145"/>
      <c r="Y647" s="145"/>
      <c r="Z647" s="145"/>
    </row>
    <row r="648" spans="1:26" ht="12.5">
      <c r="A648" s="145"/>
      <c r="B648" s="145"/>
      <c r="C648" s="145"/>
      <c r="D648" s="145"/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5"/>
      <c r="P648" s="145"/>
      <c r="Q648" s="145"/>
      <c r="R648" s="145"/>
      <c r="S648" s="145"/>
      <c r="T648" s="145"/>
      <c r="U648" s="145"/>
      <c r="V648" s="145"/>
      <c r="W648" s="145"/>
      <c r="X648" s="145"/>
      <c r="Y648" s="145"/>
      <c r="Z648" s="145"/>
    </row>
    <row r="649" spans="1:26" ht="12.5">
      <c r="A649" s="145"/>
      <c r="B649" s="145"/>
      <c r="C649" s="145"/>
      <c r="D649" s="145"/>
      <c r="E649" s="145"/>
      <c r="F649" s="145"/>
      <c r="G649" s="145"/>
      <c r="H649" s="145"/>
      <c r="I649" s="145"/>
      <c r="J649" s="145"/>
      <c r="K649" s="145"/>
      <c r="L649" s="145"/>
      <c r="M649" s="145"/>
      <c r="N649" s="145"/>
      <c r="O649" s="145"/>
      <c r="P649" s="145"/>
      <c r="Q649" s="145"/>
      <c r="R649" s="145"/>
      <c r="S649" s="145"/>
      <c r="T649" s="145"/>
      <c r="U649" s="145"/>
      <c r="V649" s="145"/>
      <c r="W649" s="145"/>
      <c r="X649" s="145"/>
      <c r="Y649" s="145"/>
      <c r="Z649" s="145"/>
    </row>
    <row r="650" spans="1:26" ht="12.5">
      <c r="A650" s="145"/>
      <c r="B650" s="145"/>
      <c r="C650" s="145"/>
      <c r="D650" s="145"/>
      <c r="E650" s="145"/>
      <c r="F650" s="145"/>
      <c r="G650" s="145"/>
      <c r="H650" s="145"/>
      <c r="I650" s="145"/>
      <c r="J650" s="145"/>
      <c r="K650" s="145"/>
      <c r="L650" s="145"/>
      <c r="M650" s="145"/>
      <c r="N650" s="145"/>
      <c r="O650" s="145"/>
      <c r="P650" s="145"/>
      <c r="Q650" s="145"/>
      <c r="R650" s="145"/>
      <c r="S650" s="145"/>
      <c r="T650" s="145"/>
      <c r="U650" s="145"/>
      <c r="V650" s="145"/>
      <c r="W650" s="145"/>
      <c r="X650" s="145"/>
      <c r="Y650" s="145"/>
      <c r="Z650" s="145"/>
    </row>
    <row r="651" spans="1:26" ht="12.5">
      <c r="A651" s="145"/>
      <c r="B651" s="145"/>
      <c r="C651" s="145"/>
      <c r="D651" s="145"/>
      <c r="E651" s="145"/>
      <c r="F651" s="145"/>
      <c r="G651" s="145"/>
      <c r="H651" s="145"/>
      <c r="I651" s="145"/>
      <c r="J651" s="145"/>
      <c r="K651" s="145"/>
      <c r="L651" s="145"/>
      <c r="M651" s="145"/>
      <c r="N651" s="145"/>
      <c r="O651" s="145"/>
      <c r="P651" s="145"/>
      <c r="Q651" s="145"/>
      <c r="R651" s="145"/>
      <c r="S651" s="145"/>
      <c r="T651" s="145"/>
      <c r="U651" s="145"/>
      <c r="V651" s="145"/>
      <c r="W651" s="145"/>
      <c r="X651" s="145"/>
      <c r="Y651" s="145"/>
      <c r="Z651" s="145"/>
    </row>
    <row r="652" spans="1:26" ht="12.5">
      <c r="A652" s="145"/>
      <c r="B652" s="145"/>
      <c r="C652" s="145"/>
      <c r="D652" s="145"/>
      <c r="E652" s="145"/>
      <c r="F652" s="145"/>
      <c r="G652" s="145"/>
      <c r="H652" s="145"/>
      <c r="I652" s="145"/>
      <c r="J652" s="145"/>
      <c r="K652" s="145"/>
      <c r="L652" s="145"/>
      <c r="M652" s="145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  <c r="Z652" s="145"/>
    </row>
    <row r="653" spans="1:26" ht="12.5">
      <c r="A653" s="145"/>
      <c r="B653" s="145"/>
      <c r="C653" s="145"/>
      <c r="D653" s="145"/>
      <c r="E653" s="145"/>
      <c r="F653" s="145"/>
      <c r="G653" s="145"/>
      <c r="H653" s="145"/>
      <c r="I653" s="145"/>
      <c r="J653" s="145"/>
      <c r="K653" s="145"/>
      <c r="L653" s="145"/>
      <c r="M653" s="145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  <c r="Z653" s="145"/>
    </row>
    <row r="654" spans="1:26" ht="12.5">
      <c r="A654" s="145"/>
      <c r="B654" s="145"/>
      <c r="C654" s="145"/>
      <c r="D654" s="145"/>
      <c r="E654" s="145"/>
      <c r="F654" s="145"/>
      <c r="G654" s="145"/>
      <c r="H654" s="145"/>
      <c r="I654" s="145"/>
      <c r="J654" s="145"/>
      <c r="K654" s="145"/>
      <c r="L654" s="145"/>
      <c r="M654" s="145"/>
      <c r="N654" s="145"/>
      <c r="O654" s="145"/>
      <c r="P654" s="145"/>
      <c r="Q654" s="145"/>
      <c r="R654" s="145"/>
      <c r="S654" s="145"/>
      <c r="T654" s="145"/>
      <c r="U654" s="145"/>
      <c r="V654" s="145"/>
      <c r="W654" s="145"/>
      <c r="X654" s="145"/>
      <c r="Y654" s="145"/>
      <c r="Z654" s="145"/>
    </row>
    <row r="655" spans="1:26" ht="12.5">
      <c r="A655" s="145"/>
      <c r="B655" s="145"/>
      <c r="C655" s="145"/>
      <c r="D655" s="145"/>
      <c r="E655" s="145"/>
      <c r="F655" s="145"/>
      <c r="G655" s="145"/>
      <c r="H655" s="145"/>
      <c r="I655" s="145"/>
      <c r="J655" s="145"/>
      <c r="K655" s="145"/>
      <c r="L655" s="145"/>
      <c r="M655" s="145"/>
      <c r="N655" s="145"/>
      <c r="O655" s="145"/>
      <c r="P655" s="145"/>
      <c r="Q655" s="145"/>
      <c r="R655" s="145"/>
      <c r="S655" s="145"/>
      <c r="T655" s="145"/>
      <c r="U655" s="145"/>
      <c r="V655" s="145"/>
      <c r="W655" s="145"/>
      <c r="X655" s="145"/>
      <c r="Y655" s="145"/>
      <c r="Z655" s="145"/>
    </row>
    <row r="656" spans="1:26" ht="12.5">
      <c r="A656" s="145"/>
      <c r="B656" s="145"/>
      <c r="C656" s="145"/>
      <c r="D656" s="145"/>
      <c r="E656" s="145"/>
      <c r="F656" s="145"/>
      <c r="G656" s="145"/>
      <c r="H656" s="145"/>
      <c r="I656" s="145"/>
      <c r="J656" s="145"/>
      <c r="K656" s="145"/>
      <c r="L656" s="145"/>
      <c r="M656" s="145"/>
      <c r="N656" s="145"/>
      <c r="O656" s="145"/>
      <c r="P656" s="145"/>
      <c r="Q656" s="145"/>
      <c r="R656" s="145"/>
      <c r="S656" s="145"/>
      <c r="T656" s="145"/>
      <c r="U656" s="145"/>
      <c r="V656" s="145"/>
      <c r="W656" s="145"/>
      <c r="X656" s="145"/>
      <c r="Y656" s="145"/>
      <c r="Z656" s="145"/>
    </row>
    <row r="657" spans="1:26" ht="12.5">
      <c r="A657" s="145"/>
      <c r="B657" s="145"/>
      <c r="C657" s="145"/>
      <c r="D657" s="145"/>
      <c r="E657" s="145"/>
      <c r="F657" s="145"/>
      <c r="G657" s="145"/>
      <c r="H657" s="145"/>
      <c r="I657" s="145"/>
      <c r="J657" s="145"/>
      <c r="K657" s="145"/>
      <c r="L657" s="145"/>
      <c r="M657" s="145"/>
      <c r="N657" s="145"/>
      <c r="O657" s="145"/>
      <c r="P657" s="145"/>
      <c r="Q657" s="145"/>
      <c r="R657" s="145"/>
      <c r="S657" s="145"/>
      <c r="T657" s="145"/>
      <c r="U657" s="145"/>
      <c r="V657" s="145"/>
      <c r="W657" s="145"/>
      <c r="X657" s="145"/>
      <c r="Y657" s="145"/>
      <c r="Z657" s="145"/>
    </row>
    <row r="658" spans="1:26" ht="12.5">
      <c r="A658" s="145"/>
      <c r="B658" s="145"/>
      <c r="C658" s="145"/>
      <c r="D658" s="145"/>
      <c r="E658" s="145"/>
      <c r="F658" s="145"/>
      <c r="G658" s="145"/>
      <c r="H658" s="145"/>
      <c r="I658" s="145"/>
      <c r="J658" s="145"/>
      <c r="K658" s="145"/>
      <c r="L658" s="145"/>
      <c r="M658" s="145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  <c r="Z658" s="145"/>
    </row>
    <row r="659" spans="1:26" ht="12.5">
      <c r="A659" s="145"/>
      <c r="B659" s="145"/>
      <c r="C659" s="145"/>
      <c r="D659" s="145"/>
      <c r="E659" s="145"/>
      <c r="F659" s="145"/>
      <c r="G659" s="145"/>
      <c r="H659" s="145"/>
      <c r="I659" s="145"/>
      <c r="J659" s="145"/>
      <c r="K659" s="145"/>
      <c r="L659" s="145"/>
      <c r="M659" s="145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  <c r="Z659" s="145"/>
    </row>
    <row r="660" spans="1:26" ht="12.5">
      <c r="A660" s="145"/>
      <c r="B660" s="145"/>
      <c r="C660" s="145"/>
      <c r="D660" s="145"/>
      <c r="E660" s="145"/>
      <c r="F660" s="145"/>
      <c r="G660" s="145"/>
      <c r="H660" s="145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  <c r="Z660" s="145"/>
    </row>
    <row r="661" spans="1:26" ht="12.5">
      <c r="A661" s="145"/>
      <c r="B661" s="145"/>
      <c r="C661" s="145"/>
      <c r="D661" s="145"/>
      <c r="E661" s="145"/>
      <c r="F661" s="145"/>
      <c r="G661" s="145"/>
      <c r="H661" s="145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  <c r="Z661" s="145"/>
    </row>
    <row r="662" spans="1:26" ht="12.5">
      <c r="A662" s="145"/>
      <c r="B662" s="145"/>
      <c r="C662" s="145"/>
      <c r="D662" s="145"/>
      <c r="E662" s="145"/>
      <c r="F662" s="145"/>
      <c r="G662" s="145"/>
      <c r="H662" s="145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  <c r="Z662" s="145"/>
    </row>
    <row r="663" spans="1:26" ht="12.5">
      <c r="A663" s="145"/>
      <c r="B663" s="145"/>
      <c r="C663" s="145"/>
      <c r="D663" s="145"/>
      <c r="E663" s="145"/>
      <c r="F663" s="145"/>
      <c r="G663" s="145"/>
      <c r="H663" s="145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  <c r="Z663" s="145"/>
    </row>
    <row r="664" spans="1:26" ht="12.5">
      <c r="A664" s="145"/>
      <c r="B664" s="145"/>
      <c r="C664" s="145"/>
      <c r="D664" s="145"/>
      <c r="E664" s="145"/>
      <c r="F664" s="145"/>
      <c r="G664" s="145"/>
      <c r="H664" s="145"/>
      <c r="I664" s="145"/>
      <c r="J664" s="145"/>
      <c r="K664" s="145"/>
      <c r="L664" s="145"/>
      <c r="M664" s="145"/>
      <c r="N664" s="145"/>
      <c r="O664" s="145"/>
      <c r="P664" s="145"/>
      <c r="Q664" s="145"/>
      <c r="R664" s="145"/>
      <c r="S664" s="145"/>
      <c r="T664" s="145"/>
      <c r="U664" s="145"/>
      <c r="V664" s="145"/>
      <c r="W664" s="145"/>
      <c r="X664" s="145"/>
      <c r="Y664" s="145"/>
      <c r="Z664" s="145"/>
    </row>
    <row r="665" spans="1:26" ht="12.5">
      <c r="A665" s="145"/>
      <c r="B665" s="145"/>
      <c r="C665" s="145"/>
      <c r="D665" s="145"/>
      <c r="E665" s="145"/>
      <c r="F665" s="145"/>
      <c r="G665" s="145"/>
      <c r="H665" s="145"/>
      <c r="I665" s="145"/>
      <c r="J665" s="145"/>
      <c r="K665" s="145"/>
      <c r="L665" s="145"/>
      <c r="M665" s="145"/>
      <c r="N665" s="145"/>
      <c r="O665" s="145"/>
      <c r="P665" s="145"/>
      <c r="Q665" s="145"/>
      <c r="R665" s="145"/>
      <c r="S665" s="145"/>
      <c r="T665" s="145"/>
      <c r="U665" s="145"/>
      <c r="V665" s="145"/>
      <c r="W665" s="145"/>
      <c r="X665" s="145"/>
      <c r="Y665" s="145"/>
      <c r="Z665" s="145"/>
    </row>
    <row r="666" spans="1:26" ht="12.5">
      <c r="A666" s="145"/>
      <c r="B666" s="145"/>
      <c r="C666" s="145"/>
      <c r="D666" s="145"/>
      <c r="E666" s="145"/>
      <c r="F666" s="145"/>
      <c r="G666" s="145"/>
      <c r="H666" s="145"/>
      <c r="I666" s="145"/>
      <c r="J666" s="145"/>
      <c r="K666" s="145"/>
      <c r="L666" s="145"/>
      <c r="M666" s="145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5"/>
      <c r="Z666" s="145"/>
    </row>
    <row r="667" spans="1:26" ht="12.5">
      <c r="A667" s="145"/>
      <c r="B667" s="145"/>
      <c r="C667" s="145"/>
      <c r="D667" s="145"/>
      <c r="E667" s="145"/>
      <c r="F667" s="145"/>
      <c r="G667" s="145"/>
      <c r="H667" s="145"/>
      <c r="I667" s="145"/>
      <c r="J667" s="145"/>
      <c r="K667" s="145"/>
      <c r="L667" s="145"/>
      <c r="M667" s="145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  <c r="Z667" s="145"/>
    </row>
    <row r="668" spans="1:26" ht="12.5">
      <c r="A668" s="145"/>
      <c r="B668" s="145"/>
      <c r="C668" s="145"/>
      <c r="D668" s="145"/>
      <c r="E668" s="145"/>
      <c r="F668" s="145"/>
      <c r="G668" s="145"/>
      <c r="H668" s="145"/>
      <c r="I668" s="145"/>
      <c r="J668" s="145"/>
      <c r="K668" s="145"/>
      <c r="L668" s="145"/>
      <c r="M668" s="145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  <c r="Z668" s="145"/>
    </row>
    <row r="669" spans="1:26" ht="12.5">
      <c r="A669" s="145"/>
      <c r="B669" s="145"/>
      <c r="C669" s="145"/>
      <c r="D669" s="145"/>
      <c r="E669" s="145"/>
      <c r="F669" s="145"/>
      <c r="G669" s="145"/>
      <c r="H669" s="145"/>
      <c r="I669" s="145"/>
      <c r="J669" s="145"/>
      <c r="K669" s="145"/>
      <c r="L669" s="145"/>
      <c r="M669" s="145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  <c r="Z669" s="145"/>
    </row>
    <row r="670" spans="1:26" ht="12.5">
      <c r="A670" s="145"/>
      <c r="B670" s="145"/>
      <c r="C670" s="145"/>
      <c r="D670" s="145"/>
      <c r="E670" s="145"/>
      <c r="F670" s="145"/>
      <c r="G670" s="145"/>
      <c r="H670" s="145"/>
      <c r="I670" s="145"/>
      <c r="J670" s="145"/>
      <c r="K670" s="145"/>
      <c r="L670" s="145"/>
      <c r="M670" s="145"/>
      <c r="N670" s="145"/>
      <c r="O670" s="145"/>
      <c r="P670" s="145"/>
      <c r="Q670" s="145"/>
      <c r="R670" s="145"/>
      <c r="S670" s="145"/>
      <c r="T670" s="145"/>
      <c r="U670" s="145"/>
      <c r="V670" s="145"/>
      <c r="W670" s="145"/>
      <c r="X670" s="145"/>
      <c r="Y670" s="145"/>
      <c r="Z670" s="145"/>
    </row>
    <row r="671" spans="1:26" ht="12.5">
      <c r="A671" s="145"/>
      <c r="B671" s="145"/>
      <c r="C671" s="145"/>
      <c r="D671" s="145"/>
      <c r="E671" s="145"/>
      <c r="F671" s="145"/>
      <c r="G671" s="145"/>
      <c r="H671" s="145"/>
      <c r="I671" s="145"/>
      <c r="J671" s="145"/>
      <c r="K671" s="145"/>
      <c r="L671" s="145"/>
      <c r="M671" s="145"/>
      <c r="N671" s="145"/>
      <c r="O671" s="145"/>
      <c r="P671" s="145"/>
      <c r="Q671" s="145"/>
      <c r="R671" s="145"/>
      <c r="S671" s="145"/>
      <c r="T671" s="145"/>
      <c r="U671" s="145"/>
      <c r="V671" s="145"/>
      <c r="W671" s="145"/>
      <c r="X671" s="145"/>
      <c r="Y671" s="145"/>
      <c r="Z671" s="145"/>
    </row>
    <row r="672" spans="1:26" ht="12.5">
      <c r="A672" s="145"/>
      <c r="B672" s="145"/>
      <c r="C672" s="145"/>
      <c r="D672" s="145"/>
      <c r="E672" s="145"/>
      <c r="F672" s="145"/>
      <c r="G672" s="145"/>
      <c r="H672" s="145"/>
      <c r="I672" s="145"/>
      <c r="J672" s="145"/>
      <c r="K672" s="145"/>
      <c r="L672" s="145"/>
      <c r="M672" s="145"/>
      <c r="N672" s="145"/>
      <c r="O672" s="145"/>
      <c r="P672" s="145"/>
      <c r="Q672" s="145"/>
      <c r="R672" s="145"/>
      <c r="S672" s="145"/>
      <c r="T672" s="145"/>
      <c r="U672" s="145"/>
      <c r="V672" s="145"/>
      <c r="W672" s="145"/>
      <c r="X672" s="145"/>
      <c r="Y672" s="145"/>
      <c r="Z672" s="145"/>
    </row>
    <row r="673" spans="1:26" ht="12.5">
      <c r="A673" s="145"/>
      <c r="B673" s="145"/>
      <c r="C673" s="145"/>
      <c r="D673" s="145"/>
      <c r="E673" s="145"/>
      <c r="F673" s="145"/>
      <c r="G673" s="145"/>
      <c r="H673" s="145"/>
      <c r="I673" s="145"/>
      <c r="J673" s="145"/>
      <c r="K673" s="145"/>
      <c r="L673" s="145"/>
      <c r="M673" s="145"/>
      <c r="N673" s="145"/>
      <c r="O673" s="145"/>
      <c r="P673" s="145"/>
      <c r="Q673" s="145"/>
      <c r="R673" s="145"/>
      <c r="S673" s="145"/>
      <c r="T673" s="145"/>
      <c r="U673" s="145"/>
      <c r="V673" s="145"/>
      <c r="W673" s="145"/>
      <c r="X673" s="145"/>
      <c r="Y673" s="145"/>
      <c r="Z673" s="145"/>
    </row>
    <row r="674" spans="1:26" ht="12.5">
      <c r="A674" s="145"/>
      <c r="B674" s="145"/>
      <c r="C674" s="145"/>
      <c r="D674" s="145"/>
      <c r="E674" s="145"/>
      <c r="F674" s="145"/>
      <c r="G674" s="145"/>
      <c r="H674" s="145"/>
      <c r="I674" s="145"/>
      <c r="J674" s="145"/>
      <c r="K674" s="145"/>
      <c r="L674" s="145"/>
      <c r="M674" s="145"/>
      <c r="N674" s="145"/>
      <c r="O674" s="145"/>
      <c r="P674" s="145"/>
      <c r="Q674" s="145"/>
      <c r="R674" s="145"/>
      <c r="S674" s="145"/>
      <c r="T674" s="145"/>
      <c r="U674" s="145"/>
      <c r="V674" s="145"/>
      <c r="W674" s="145"/>
      <c r="X674" s="145"/>
      <c r="Y674" s="145"/>
      <c r="Z674" s="145"/>
    </row>
    <row r="675" spans="1:26" ht="12.5">
      <c r="A675" s="145"/>
      <c r="B675" s="145"/>
      <c r="C675" s="145"/>
      <c r="D675" s="145"/>
      <c r="E675" s="145"/>
      <c r="F675" s="145"/>
      <c r="G675" s="145"/>
      <c r="H675" s="145"/>
      <c r="I675" s="145"/>
      <c r="J675" s="145"/>
      <c r="K675" s="145"/>
      <c r="L675" s="145"/>
      <c r="M675" s="145"/>
      <c r="N675" s="145"/>
      <c r="O675" s="145"/>
      <c r="P675" s="145"/>
      <c r="Q675" s="145"/>
      <c r="R675" s="145"/>
      <c r="S675" s="145"/>
      <c r="T675" s="145"/>
      <c r="U675" s="145"/>
      <c r="V675" s="145"/>
      <c r="W675" s="145"/>
      <c r="X675" s="145"/>
      <c r="Y675" s="145"/>
      <c r="Z675" s="145"/>
    </row>
    <row r="676" spans="1:26" ht="12.5">
      <c r="A676" s="145"/>
      <c r="B676" s="145"/>
      <c r="C676" s="145"/>
      <c r="D676" s="145"/>
      <c r="E676" s="145"/>
      <c r="F676" s="145"/>
      <c r="G676" s="145"/>
      <c r="H676" s="145"/>
      <c r="I676" s="145"/>
      <c r="J676" s="145"/>
      <c r="K676" s="145"/>
      <c r="L676" s="145"/>
      <c r="M676" s="145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  <c r="Z676" s="145"/>
    </row>
    <row r="677" spans="1:26" ht="12.5">
      <c r="A677" s="145"/>
      <c r="B677" s="145"/>
      <c r="C677" s="145"/>
      <c r="D677" s="145"/>
      <c r="E677" s="145"/>
      <c r="F677" s="145"/>
      <c r="G677" s="145"/>
      <c r="H677" s="145"/>
      <c r="I677" s="145"/>
      <c r="J677" s="145"/>
      <c r="K677" s="145"/>
      <c r="L677" s="145"/>
      <c r="M677" s="145"/>
      <c r="N677" s="145"/>
      <c r="O677" s="145"/>
      <c r="P677" s="145"/>
      <c r="Q677" s="145"/>
      <c r="R677" s="145"/>
      <c r="S677" s="145"/>
      <c r="T677" s="145"/>
      <c r="U677" s="145"/>
      <c r="V677" s="145"/>
      <c r="W677" s="145"/>
      <c r="X677" s="145"/>
      <c r="Y677" s="145"/>
      <c r="Z677" s="145"/>
    </row>
    <row r="678" spans="1:26" ht="12.5">
      <c r="A678" s="145"/>
      <c r="B678" s="145"/>
      <c r="C678" s="145"/>
      <c r="D678" s="145"/>
      <c r="E678" s="145"/>
      <c r="F678" s="145"/>
      <c r="G678" s="145"/>
      <c r="H678" s="145"/>
      <c r="I678" s="145"/>
      <c r="J678" s="145"/>
      <c r="K678" s="145"/>
      <c r="L678" s="145"/>
      <c r="M678" s="145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  <c r="Z678" s="145"/>
    </row>
    <row r="679" spans="1:26" ht="12.5">
      <c r="A679" s="145"/>
      <c r="B679" s="145"/>
      <c r="C679" s="145"/>
      <c r="D679" s="145"/>
      <c r="E679" s="145"/>
      <c r="F679" s="145"/>
      <c r="G679" s="145"/>
      <c r="H679" s="145"/>
      <c r="I679" s="145"/>
      <c r="J679" s="145"/>
      <c r="K679" s="145"/>
      <c r="L679" s="145"/>
      <c r="M679" s="145"/>
      <c r="N679" s="145"/>
      <c r="O679" s="145"/>
      <c r="P679" s="145"/>
      <c r="Q679" s="145"/>
      <c r="R679" s="145"/>
      <c r="S679" s="145"/>
      <c r="T679" s="145"/>
      <c r="U679" s="145"/>
      <c r="V679" s="145"/>
      <c r="W679" s="145"/>
      <c r="X679" s="145"/>
      <c r="Y679" s="145"/>
      <c r="Z679" s="145"/>
    </row>
    <row r="680" spans="1:26" ht="12.5">
      <c r="A680" s="145"/>
      <c r="B680" s="145"/>
      <c r="C680" s="145"/>
      <c r="D680" s="145"/>
      <c r="E680" s="145"/>
      <c r="F680" s="145"/>
      <c r="G680" s="145"/>
      <c r="H680" s="145"/>
      <c r="I680" s="145"/>
      <c r="J680" s="145"/>
      <c r="K680" s="145"/>
      <c r="L680" s="145"/>
      <c r="M680" s="145"/>
      <c r="N680" s="145"/>
      <c r="O680" s="145"/>
      <c r="P680" s="145"/>
      <c r="Q680" s="145"/>
      <c r="R680" s="145"/>
      <c r="S680" s="145"/>
      <c r="T680" s="145"/>
      <c r="U680" s="145"/>
      <c r="V680" s="145"/>
      <c r="W680" s="145"/>
      <c r="X680" s="145"/>
      <c r="Y680" s="145"/>
      <c r="Z680" s="145"/>
    </row>
    <row r="681" spans="1:26" ht="12.5">
      <c r="A681" s="145"/>
      <c r="B681" s="145"/>
      <c r="C681" s="145"/>
      <c r="D681" s="145"/>
      <c r="E681" s="145"/>
      <c r="F681" s="145"/>
      <c r="G681" s="145"/>
      <c r="H681" s="145"/>
      <c r="I681" s="145"/>
      <c r="J681" s="145"/>
      <c r="K681" s="145"/>
      <c r="L681" s="145"/>
      <c r="M681" s="145"/>
      <c r="N681" s="145"/>
      <c r="O681" s="145"/>
      <c r="P681" s="145"/>
      <c r="Q681" s="145"/>
      <c r="R681" s="145"/>
      <c r="S681" s="145"/>
      <c r="T681" s="145"/>
      <c r="U681" s="145"/>
      <c r="V681" s="145"/>
      <c r="W681" s="145"/>
      <c r="X681" s="145"/>
      <c r="Y681" s="145"/>
      <c r="Z681" s="145"/>
    </row>
    <row r="682" spans="1:26" ht="12.5">
      <c r="A682" s="145"/>
      <c r="B682" s="145"/>
      <c r="C682" s="145"/>
      <c r="D682" s="145"/>
      <c r="E682" s="145"/>
      <c r="F682" s="145"/>
      <c r="G682" s="145"/>
      <c r="H682" s="145"/>
      <c r="I682" s="145"/>
      <c r="J682" s="145"/>
      <c r="K682" s="145"/>
      <c r="L682" s="145"/>
      <c r="M682" s="145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  <c r="Z682" s="145"/>
    </row>
    <row r="683" spans="1:26" ht="12.5">
      <c r="A683" s="145"/>
      <c r="B683" s="145"/>
      <c r="C683" s="145"/>
      <c r="D683" s="145"/>
      <c r="E683" s="145"/>
      <c r="F683" s="145"/>
      <c r="G683" s="145"/>
      <c r="H683" s="145"/>
      <c r="I683" s="145"/>
      <c r="J683" s="145"/>
      <c r="K683" s="145"/>
      <c r="L683" s="145"/>
      <c r="M683" s="145"/>
      <c r="N683" s="145"/>
      <c r="O683" s="145"/>
      <c r="P683" s="145"/>
      <c r="Q683" s="145"/>
      <c r="R683" s="145"/>
      <c r="S683" s="145"/>
      <c r="T683" s="145"/>
      <c r="U683" s="145"/>
      <c r="V683" s="145"/>
      <c r="W683" s="145"/>
      <c r="X683" s="145"/>
      <c r="Y683" s="145"/>
      <c r="Z683" s="145"/>
    </row>
    <row r="684" spans="1:26" ht="12.5">
      <c r="A684" s="145"/>
      <c r="B684" s="145"/>
      <c r="C684" s="145"/>
      <c r="D684" s="145"/>
      <c r="E684" s="145"/>
      <c r="F684" s="145"/>
      <c r="G684" s="145"/>
      <c r="H684" s="145"/>
      <c r="I684" s="145"/>
      <c r="J684" s="145"/>
      <c r="K684" s="145"/>
      <c r="L684" s="145"/>
      <c r="M684" s="145"/>
      <c r="N684" s="145"/>
      <c r="O684" s="145"/>
      <c r="P684" s="145"/>
      <c r="Q684" s="145"/>
      <c r="R684" s="145"/>
      <c r="S684" s="145"/>
      <c r="T684" s="145"/>
      <c r="U684" s="145"/>
      <c r="V684" s="145"/>
      <c r="W684" s="145"/>
      <c r="X684" s="145"/>
      <c r="Y684" s="145"/>
      <c r="Z684" s="145"/>
    </row>
    <row r="685" spans="1:26" ht="12.5">
      <c r="A685" s="145"/>
      <c r="B685" s="145"/>
      <c r="C685" s="145"/>
      <c r="D685" s="145"/>
      <c r="E685" s="145"/>
      <c r="F685" s="145"/>
      <c r="G685" s="145"/>
      <c r="H685" s="145"/>
      <c r="I685" s="145"/>
      <c r="J685" s="145"/>
      <c r="K685" s="145"/>
      <c r="L685" s="145"/>
      <c r="M685" s="145"/>
      <c r="N685" s="145"/>
      <c r="O685" s="145"/>
      <c r="P685" s="145"/>
      <c r="Q685" s="145"/>
      <c r="R685" s="145"/>
      <c r="S685" s="145"/>
      <c r="T685" s="145"/>
      <c r="U685" s="145"/>
      <c r="V685" s="145"/>
      <c r="W685" s="145"/>
      <c r="X685" s="145"/>
      <c r="Y685" s="145"/>
      <c r="Z685" s="145"/>
    </row>
    <row r="686" spans="1:26" ht="12.5">
      <c r="A686" s="145"/>
      <c r="B686" s="145"/>
      <c r="C686" s="145"/>
      <c r="D686" s="145"/>
      <c r="E686" s="145"/>
      <c r="F686" s="145"/>
      <c r="G686" s="145"/>
      <c r="H686" s="145"/>
      <c r="I686" s="145"/>
      <c r="J686" s="145"/>
      <c r="K686" s="145"/>
      <c r="L686" s="145"/>
      <c r="M686" s="145"/>
      <c r="N686" s="145"/>
      <c r="O686" s="145"/>
      <c r="P686" s="145"/>
      <c r="Q686" s="145"/>
      <c r="R686" s="145"/>
      <c r="S686" s="145"/>
      <c r="T686" s="145"/>
      <c r="U686" s="145"/>
      <c r="V686" s="145"/>
      <c r="W686" s="145"/>
      <c r="X686" s="145"/>
      <c r="Y686" s="145"/>
      <c r="Z686" s="145"/>
    </row>
    <row r="687" spans="1:26" ht="12.5">
      <c r="A687" s="145"/>
      <c r="B687" s="145"/>
      <c r="C687" s="145"/>
      <c r="D687" s="145"/>
      <c r="E687" s="145"/>
      <c r="F687" s="145"/>
      <c r="G687" s="145"/>
      <c r="H687" s="145"/>
      <c r="I687" s="145"/>
      <c r="J687" s="145"/>
      <c r="K687" s="145"/>
      <c r="L687" s="145"/>
      <c r="M687" s="145"/>
      <c r="N687" s="145"/>
      <c r="O687" s="145"/>
      <c r="P687" s="145"/>
      <c r="Q687" s="145"/>
      <c r="R687" s="145"/>
      <c r="S687" s="145"/>
      <c r="T687" s="145"/>
      <c r="U687" s="145"/>
      <c r="V687" s="145"/>
      <c r="W687" s="145"/>
      <c r="X687" s="145"/>
      <c r="Y687" s="145"/>
      <c r="Z687" s="145"/>
    </row>
    <row r="688" spans="1:26" ht="12.5">
      <c r="A688" s="145"/>
      <c r="B688" s="145"/>
      <c r="C688" s="145"/>
      <c r="D688" s="145"/>
      <c r="E688" s="145"/>
      <c r="F688" s="145"/>
      <c r="G688" s="145"/>
      <c r="H688" s="145"/>
      <c r="I688" s="145"/>
      <c r="J688" s="145"/>
      <c r="K688" s="145"/>
      <c r="L688" s="145"/>
      <c r="M688" s="145"/>
      <c r="N688" s="145"/>
      <c r="O688" s="145"/>
      <c r="P688" s="145"/>
      <c r="Q688" s="145"/>
      <c r="R688" s="145"/>
      <c r="S688" s="145"/>
      <c r="T688" s="145"/>
      <c r="U688" s="145"/>
      <c r="V688" s="145"/>
      <c r="W688" s="145"/>
      <c r="X688" s="145"/>
      <c r="Y688" s="145"/>
      <c r="Z688" s="145"/>
    </row>
    <row r="689" spans="1:26" ht="12.5">
      <c r="A689" s="145"/>
      <c r="B689" s="145"/>
      <c r="C689" s="145"/>
      <c r="D689" s="145"/>
      <c r="E689" s="145"/>
      <c r="F689" s="145"/>
      <c r="G689" s="145"/>
      <c r="H689" s="145"/>
      <c r="I689" s="145"/>
      <c r="J689" s="145"/>
      <c r="K689" s="145"/>
      <c r="L689" s="145"/>
      <c r="M689" s="145"/>
      <c r="N689" s="145"/>
      <c r="O689" s="145"/>
      <c r="P689" s="145"/>
      <c r="Q689" s="145"/>
      <c r="R689" s="145"/>
      <c r="S689" s="145"/>
      <c r="T689" s="145"/>
      <c r="U689" s="145"/>
      <c r="V689" s="145"/>
      <c r="W689" s="145"/>
      <c r="X689" s="145"/>
      <c r="Y689" s="145"/>
      <c r="Z689" s="145"/>
    </row>
    <row r="690" spans="1:26" ht="12.5">
      <c r="A690" s="145"/>
      <c r="B690" s="145"/>
      <c r="C690" s="145"/>
      <c r="D690" s="145"/>
      <c r="E690" s="145"/>
      <c r="F690" s="145"/>
      <c r="G690" s="145"/>
      <c r="H690" s="145"/>
      <c r="I690" s="145"/>
      <c r="J690" s="145"/>
      <c r="K690" s="145"/>
      <c r="L690" s="145"/>
      <c r="M690" s="145"/>
      <c r="N690" s="145"/>
      <c r="O690" s="145"/>
      <c r="P690" s="145"/>
      <c r="Q690" s="145"/>
      <c r="R690" s="145"/>
      <c r="S690" s="145"/>
      <c r="T690" s="145"/>
      <c r="U690" s="145"/>
      <c r="V690" s="145"/>
      <c r="W690" s="145"/>
      <c r="X690" s="145"/>
      <c r="Y690" s="145"/>
      <c r="Z690" s="145"/>
    </row>
    <row r="691" spans="1:26" ht="12.5">
      <c r="A691" s="145"/>
      <c r="B691" s="145"/>
      <c r="C691" s="145"/>
      <c r="D691" s="145"/>
      <c r="E691" s="145"/>
      <c r="F691" s="145"/>
      <c r="G691" s="145"/>
      <c r="H691" s="145"/>
      <c r="I691" s="145"/>
      <c r="J691" s="145"/>
      <c r="K691" s="145"/>
      <c r="L691" s="145"/>
      <c r="M691" s="145"/>
      <c r="N691" s="145"/>
      <c r="O691" s="145"/>
      <c r="P691" s="145"/>
      <c r="Q691" s="145"/>
      <c r="R691" s="145"/>
      <c r="S691" s="145"/>
      <c r="T691" s="145"/>
      <c r="U691" s="145"/>
      <c r="V691" s="145"/>
      <c r="W691" s="145"/>
      <c r="X691" s="145"/>
      <c r="Y691" s="145"/>
      <c r="Z691" s="145"/>
    </row>
    <row r="692" spans="1:26" ht="12.5">
      <c r="A692" s="145"/>
      <c r="B692" s="145"/>
      <c r="C692" s="145"/>
      <c r="D692" s="145"/>
      <c r="E692" s="145"/>
      <c r="F692" s="145"/>
      <c r="G692" s="145"/>
      <c r="H692" s="145"/>
      <c r="I692" s="145"/>
      <c r="J692" s="145"/>
      <c r="K692" s="145"/>
      <c r="L692" s="145"/>
      <c r="M692" s="145"/>
      <c r="N692" s="145"/>
      <c r="O692" s="145"/>
      <c r="P692" s="145"/>
      <c r="Q692" s="145"/>
      <c r="R692" s="145"/>
      <c r="S692" s="145"/>
      <c r="T692" s="145"/>
      <c r="U692" s="145"/>
      <c r="V692" s="145"/>
      <c r="W692" s="145"/>
      <c r="X692" s="145"/>
      <c r="Y692" s="145"/>
      <c r="Z692" s="145"/>
    </row>
    <row r="693" spans="1:26" ht="12.5">
      <c r="A693" s="145"/>
      <c r="B693" s="145"/>
      <c r="C693" s="145"/>
      <c r="D693" s="145"/>
      <c r="E693" s="145"/>
      <c r="F693" s="145"/>
      <c r="G693" s="145"/>
      <c r="H693" s="145"/>
      <c r="I693" s="145"/>
      <c r="J693" s="145"/>
      <c r="K693" s="145"/>
      <c r="L693" s="145"/>
      <c r="M693" s="145"/>
      <c r="N693" s="145"/>
      <c r="O693" s="145"/>
      <c r="P693" s="145"/>
      <c r="Q693" s="145"/>
      <c r="R693" s="145"/>
      <c r="S693" s="145"/>
      <c r="T693" s="145"/>
      <c r="U693" s="145"/>
      <c r="V693" s="145"/>
      <c r="W693" s="145"/>
      <c r="X693" s="145"/>
      <c r="Y693" s="145"/>
      <c r="Z693" s="145"/>
    </row>
    <row r="694" spans="1:26" ht="12.5">
      <c r="A694" s="145"/>
      <c r="B694" s="145"/>
      <c r="C694" s="145"/>
      <c r="D694" s="145"/>
      <c r="E694" s="145"/>
      <c r="F694" s="145"/>
      <c r="G694" s="145"/>
      <c r="H694" s="145"/>
      <c r="I694" s="145"/>
      <c r="J694" s="145"/>
      <c r="K694" s="145"/>
      <c r="L694" s="145"/>
      <c r="M694" s="145"/>
      <c r="N694" s="145"/>
      <c r="O694" s="145"/>
      <c r="P694" s="145"/>
      <c r="Q694" s="145"/>
      <c r="R694" s="145"/>
      <c r="S694" s="145"/>
      <c r="T694" s="145"/>
      <c r="U694" s="145"/>
      <c r="V694" s="145"/>
      <c r="W694" s="145"/>
      <c r="X694" s="145"/>
      <c r="Y694" s="145"/>
      <c r="Z694" s="145"/>
    </row>
    <row r="695" spans="1:26" ht="12.5">
      <c r="A695" s="145"/>
      <c r="B695" s="145"/>
      <c r="C695" s="145"/>
      <c r="D695" s="145"/>
      <c r="E695" s="145"/>
      <c r="F695" s="145"/>
      <c r="G695" s="145"/>
      <c r="H695" s="145"/>
      <c r="I695" s="145"/>
      <c r="J695" s="145"/>
      <c r="K695" s="145"/>
      <c r="L695" s="145"/>
      <c r="M695" s="145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  <c r="Z695" s="145"/>
    </row>
    <row r="696" spans="1:26" ht="12.5">
      <c r="A696" s="145"/>
      <c r="B696" s="145"/>
      <c r="C696" s="145"/>
      <c r="D696" s="145"/>
      <c r="E696" s="145"/>
      <c r="F696" s="145"/>
      <c r="G696" s="145"/>
      <c r="H696" s="145"/>
      <c r="I696" s="145"/>
      <c r="J696" s="145"/>
      <c r="K696" s="145"/>
      <c r="L696" s="145"/>
      <c r="M696" s="145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  <c r="Z696" s="145"/>
    </row>
    <row r="697" spans="1:26" ht="12.5">
      <c r="A697" s="145"/>
      <c r="B697" s="145"/>
      <c r="C697" s="145"/>
      <c r="D697" s="145"/>
      <c r="E697" s="145"/>
      <c r="F697" s="145"/>
      <c r="G697" s="145"/>
      <c r="H697" s="145"/>
      <c r="I697" s="145"/>
      <c r="J697" s="145"/>
      <c r="K697" s="145"/>
      <c r="L697" s="145"/>
      <c r="M697" s="145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  <c r="Z697" s="145"/>
    </row>
    <row r="698" spans="1:26" ht="12.5">
      <c r="A698" s="145"/>
      <c r="B698" s="145"/>
      <c r="C698" s="145"/>
      <c r="D698" s="145"/>
      <c r="E698" s="145"/>
      <c r="F698" s="145"/>
      <c r="G698" s="145"/>
      <c r="H698" s="145"/>
      <c r="I698" s="145"/>
      <c r="J698" s="145"/>
      <c r="K698" s="145"/>
      <c r="L698" s="145"/>
      <c r="M698" s="145"/>
      <c r="N698" s="145"/>
      <c r="O698" s="145"/>
      <c r="P698" s="145"/>
      <c r="Q698" s="145"/>
      <c r="R698" s="145"/>
      <c r="S698" s="145"/>
      <c r="T698" s="145"/>
      <c r="U698" s="145"/>
      <c r="V698" s="145"/>
      <c r="W698" s="145"/>
      <c r="X698" s="145"/>
      <c r="Y698" s="145"/>
      <c r="Z698" s="145"/>
    </row>
    <row r="699" spans="1:26" ht="12.5">
      <c r="A699" s="145"/>
      <c r="B699" s="145"/>
      <c r="C699" s="145"/>
      <c r="D699" s="145"/>
      <c r="E699" s="145"/>
      <c r="F699" s="145"/>
      <c r="G699" s="145"/>
      <c r="H699" s="145"/>
      <c r="I699" s="145"/>
      <c r="J699" s="145"/>
      <c r="K699" s="145"/>
      <c r="L699" s="145"/>
      <c r="M699" s="145"/>
      <c r="N699" s="145"/>
      <c r="O699" s="145"/>
      <c r="P699" s="145"/>
      <c r="Q699" s="145"/>
      <c r="R699" s="145"/>
      <c r="S699" s="145"/>
      <c r="T699" s="145"/>
      <c r="U699" s="145"/>
      <c r="V699" s="145"/>
      <c r="W699" s="145"/>
      <c r="X699" s="145"/>
      <c r="Y699" s="145"/>
      <c r="Z699" s="145"/>
    </row>
    <row r="700" spans="1:26" ht="12.5">
      <c r="A700" s="145"/>
      <c r="B700" s="145"/>
      <c r="C700" s="145"/>
      <c r="D700" s="145"/>
      <c r="E700" s="145"/>
      <c r="F700" s="145"/>
      <c r="G700" s="145"/>
      <c r="H700" s="145"/>
      <c r="I700" s="145"/>
      <c r="J700" s="145"/>
      <c r="K700" s="145"/>
      <c r="L700" s="145"/>
      <c r="M700" s="145"/>
      <c r="N700" s="145"/>
      <c r="O700" s="145"/>
      <c r="P700" s="145"/>
      <c r="Q700" s="145"/>
      <c r="R700" s="145"/>
      <c r="S700" s="145"/>
      <c r="T700" s="145"/>
      <c r="U700" s="145"/>
      <c r="V700" s="145"/>
      <c r="W700" s="145"/>
      <c r="X700" s="145"/>
      <c r="Y700" s="145"/>
      <c r="Z700" s="145"/>
    </row>
    <row r="701" spans="1:26" ht="12.5">
      <c r="A701" s="145"/>
      <c r="B701" s="145"/>
      <c r="C701" s="145"/>
      <c r="D701" s="145"/>
      <c r="E701" s="145"/>
      <c r="F701" s="145"/>
      <c r="G701" s="145"/>
      <c r="H701" s="145"/>
      <c r="I701" s="145"/>
      <c r="J701" s="145"/>
      <c r="K701" s="145"/>
      <c r="L701" s="145"/>
      <c r="M701" s="145"/>
      <c r="N701" s="145"/>
      <c r="O701" s="145"/>
      <c r="P701" s="145"/>
      <c r="Q701" s="145"/>
      <c r="R701" s="145"/>
      <c r="S701" s="145"/>
      <c r="T701" s="145"/>
      <c r="U701" s="145"/>
      <c r="V701" s="145"/>
      <c r="W701" s="145"/>
      <c r="X701" s="145"/>
      <c r="Y701" s="145"/>
      <c r="Z701" s="145"/>
    </row>
    <row r="702" spans="1:26" ht="12.5">
      <c r="A702" s="145"/>
      <c r="B702" s="145"/>
      <c r="C702" s="145"/>
      <c r="D702" s="145"/>
      <c r="E702" s="145"/>
      <c r="F702" s="145"/>
      <c r="G702" s="145"/>
      <c r="H702" s="145"/>
      <c r="I702" s="145"/>
      <c r="J702" s="145"/>
      <c r="K702" s="145"/>
      <c r="L702" s="145"/>
      <c r="M702" s="145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5"/>
      <c r="Z702" s="145"/>
    </row>
    <row r="703" spans="1:26" ht="12.5">
      <c r="A703" s="145"/>
      <c r="B703" s="145"/>
      <c r="C703" s="145"/>
      <c r="D703" s="145"/>
      <c r="E703" s="145"/>
      <c r="F703" s="145"/>
      <c r="G703" s="145"/>
      <c r="H703" s="145"/>
      <c r="I703" s="145"/>
      <c r="J703" s="145"/>
      <c r="K703" s="145"/>
      <c r="L703" s="145"/>
      <c r="M703" s="145"/>
      <c r="N703" s="145"/>
      <c r="O703" s="145"/>
      <c r="P703" s="145"/>
      <c r="Q703" s="145"/>
      <c r="R703" s="145"/>
      <c r="S703" s="145"/>
      <c r="T703" s="145"/>
      <c r="U703" s="145"/>
      <c r="V703" s="145"/>
      <c r="W703" s="145"/>
      <c r="X703" s="145"/>
      <c r="Y703" s="145"/>
      <c r="Z703" s="145"/>
    </row>
    <row r="704" spans="1:26" ht="12.5">
      <c r="A704" s="145"/>
      <c r="B704" s="145"/>
      <c r="C704" s="145"/>
      <c r="D704" s="145"/>
      <c r="E704" s="145"/>
      <c r="F704" s="145"/>
      <c r="G704" s="145"/>
      <c r="H704" s="145"/>
      <c r="I704" s="145"/>
      <c r="J704" s="145"/>
      <c r="K704" s="145"/>
      <c r="L704" s="145"/>
      <c r="M704" s="145"/>
      <c r="N704" s="145"/>
      <c r="O704" s="145"/>
      <c r="P704" s="145"/>
      <c r="Q704" s="145"/>
      <c r="R704" s="145"/>
      <c r="S704" s="145"/>
      <c r="T704" s="145"/>
      <c r="U704" s="145"/>
      <c r="V704" s="145"/>
      <c r="W704" s="145"/>
      <c r="X704" s="145"/>
      <c r="Y704" s="145"/>
      <c r="Z704" s="145"/>
    </row>
    <row r="705" spans="1:26" ht="12.5">
      <c r="A705" s="145"/>
      <c r="B705" s="145"/>
      <c r="C705" s="145"/>
      <c r="D705" s="145"/>
      <c r="E705" s="145"/>
      <c r="F705" s="145"/>
      <c r="G705" s="145"/>
      <c r="H705" s="145"/>
      <c r="I705" s="145"/>
      <c r="J705" s="145"/>
      <c r="K705" s="145"/>
      <c r="L705" s="145"/>
      <c r="M705" s="145"/>
      <c r="N705" s="145"/>
      <c r="O705" s="145"/>
      <c r="P705" s="145"/>
      <c r="Q705" s="145"/>
      <c r="R705" s="145"/>
      <c r="S705" s="145"/>
      <c r="T705" s="145"/>
      <c r="U705" s="145"/>
      <c r="V705" s="145"/>
      <c r="W705" s="145"/>
      <c r="X705" s="145"/>
      <c r="Y705" s="145"/>
      <c r="Z705" s="145"/>
    </row>
    <row r="706" spans="1:26" ht="12.5">
      <c r="A706" s="145"/>
      <c r="B706" s="145"/>
      <c r="C706" s="145"/>
      <c r="D706" s="145"/>
      <c r="E706" s="145"/>
      <c r="F706" s="145"/>
      <c r="G706" s="145"/>
      <c r="H706" s="145"/>
      <c r="I706" s="145"/>
      <c r="J706" s="145"/>
      <c r="K706" s="145"/>
      <c r="L706" s="145"/>
      <c r="M706" s="145"/>
      <c r="N706" s="145"/>
      <c r="O706" s="145"/>
      <c r="P706" s="145"/>
      <c r="Q706" s="145"/>
      <c r="R706" s="145"/>
      <c r="S706" s="145"/>
      <c r="T706" s="145"/>
      <c r="U706" s="145"/>
      <c r="V706" s="145"/>
      <c r="W706" s="145"/>
      <c r="X706" s="145"/>
      <c r="Y706" s="145"/>
      <c r="Z706" s="145"/>
    </row>
    <row r="707" spans="1:26" ht="12.5">
      <c r="A707" s="145"/>
      <c r="B707" s="145"/>
      <c r="C707" s="145"/>
      <c r="D707" s="145"/>
      <c r="E707" s="145"/>
      <c r="F707" s="145"/>
      <c r="G707" s="145"/>
      <c r="H707" s="145"/>
      <c r="I707" s="145"/>
      <c r="J707" s="145"/>
      <c r="K707" s="145"/>
      <c r="L707" s="145"/>
      <c r="M707" s="145"/>
      <c r="N707" s="145"/>
      <c r="O707" s="145"/>
      <c r="P707" s="145"/>
      <c r="Q707" s="145"/>
      <c r="R707" s="145"/>
      <c r="S707" s="145"/>
      <c r="T707" s="145"/>
      <c r="U707" s="145"/>
      <c r="V707" s="145"/>
      <c r="W707" s="145"/>
      <c r="X707" s="145"/>
      <c r="Y707" s="145"/>
      <c r="Z707" s="145"/>
    </row>
    <row r="708" spans="1:26" ht="12.5">
      <c r="A708" s="145"/>
      <c r="B708" s="145"/>
      <c r="C708" s="145"/>
      <c r="D708" s="145"/>
      <c r="E708" s="145"/>
      <c r="F708" s="145"/>
      <c r="G708" s="145"/>
      <c r="H708" s="145"/>
      <c r="I708" s="145"/>
      <c r="J708" s="145"/>
      <c r="K708" s="145"/>
      <c r="L708" s="145"/>
      <c r="M708" s="145"/>
      <c r="N708" s="145"/>
      <c r="O708" s="145"/>
      <c r="P708" s="145"/>
      <c r="Q708" s="145"/>
      <c r="R708" s="145"/>
      <c r="S708" s="145"/>
      <c r="T708" s="145"/>
      <c r="U708" s="145"/>
      <c r="V708" s="145"/>
      <c r="W708" s="145"/>
      <c r="X708" s="145"/>
      <c r="Y708" s="145"/>
      <c r="Z708" s="145"/>
    </row>
    <row r="709" spans="1:26" ht="12.5">
      <c r="A709" s="145"/>
      <c r="B709" s="145"/>
      <c r="C709" s="145"/>
      <c r="D709" s="145"/>
      <c r="E709" s="145"/>
      <c r="F709" s="145"/>
      <c r="G709" s="145"/>
      <c r="H709" s="145"/>
      <c r="I709" s="145"/>
      <c r="J709" s="145"/>
      <c r="K709" s="145"/>
      <c r="L709" s="145"/>
      <c r="M709" s="145"/>
      <c r="N709" s="145"/>
      <c r="O709" s="145"/>
      <c r="P709" s="145"/>
      <c r="Q709" s="145"/>
      <c r="R709" s="145"/>
      <c r="S709" s="145"/>
      <c r="T709" s="145"/>
      <c r="U709" s="145"/>
      <c r="V709" s="145"/>
      <c r="W709" s="145"/>
      <c r="X709" s="145"/>
      <c r="Y709" s="145"/>
      <c r="Z709" s="145"/>
    </row>
    <row r="710" spans="1:26" ht="12.5">
      <c r="A710" s="145"/>
      <c r="B710" s="145"/>
      <c r="C710" s="145"/>
      <c r="D710" s="145"/>
      <c r="E710" s="145"/>
      <c r="F710" s="145"/>
      <c r="G710" s="145"/>
      <c r="H710" s="145"/>
      <c r="I710" s="145"/>
      <c r="J710" s="145"/>
      <c r="K710" s="145"/>
      <c r="L710" s="145"/>
      <c r="M710" s="145"/>
      <c r="N710" s="145"/>
      <c r="O710" s="145"/>
      <c r="P710" s="145"/>
      <c r="Q710" s="145"/>
      <c r="R710" s="145"/>
      <c r="S710" s="145"/>
      <c r="T710" s="145"/>
      <c r="U710" s="145"/>
      <c r="V710" s="145"/>
      <c r="W710" s="145"/>
      <c r="X710" s="145"/>
      <c r="Y710" s="145"/>
      <c r="Z710" s="145"/>
    </row>
    <row r="711" spans="1:26" ht="12.5">
      <c r="A711" s="145"/>
      <c r="B711" s="145"/>
      <c r="C711" s="145"/>
      <c r="D711" s="145"/>
      <c r="E711" s="145"/>
      <c r="F711" s="145"/>
      <c r="G711" s="145"/>
      <c r="H711" s="145"/>
      <c r="I711" s="145"/>
      <c r="J711" s="145"/>
      <c r="K711" s="145"/>
      <c r="L711" s="145"/>
      <c r="M711" s="145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  <c r="Z711" s="145"/>
    </row>
    <row r="712" spans="1:26" ht="12.5">
      <c r="A712" s="145"/>
      <c r="B712" s="145"/>
      <c r="C712" s="145"/>
      <c r="D712" s="145"/>
      <c r="E712" s="145"/>
      <c r="F712" s="145"/>
      <c r="G712" s="145"/>
      <c r="H712" s="145"/>
      <c r="I712" s="145"/>
      <c r="J712" s="145"/>
      <c r="K712" s="145"/>
      <c r="L712" s="145"/>
      <c r="M712" s="145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  <c r="Z712" s="145"/>
    </row>
    <row r="713" spans="1:26" ht="12.5">
      <c r="A713" s="145"/>
      <c r="B713" s="145"/>
      <c r="C713" s="145"/>
      <c r="D713" s="145"/>
      <c r="E713" s="145"/>
      <c r="F713" s="145"/>
      <c r="G713" s="145"/>
      <c r="H713" s="145"/>
      <c r="I713" s="145"/>
      <c r="J713" s="145"/>
      <c r="K713" s="145"/>
      <c r="L713" s="145"/>
      <c r="M713" s="145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  <c r="Z713" s="145"/>
    </row>
    <row r="714" spans="1:26" ht="12.5">
      <c r="A714" s="145"/>
      <c r="B714" s="145"/>
      <c r="C714" s="145"/>
      <c r="D714" s="145"/>
      <c r="E714" s="145"/>
      <c r="F714" s="145"/>
      <c r="G714" s="145"/>
      <c r="H714" s="145"/>
      <c r="I714" s="145"/>
      <c r="J714" s="145"/>
      <c r="K714" s="145"/>
      <c r="L714" s="145"/>
      <c r="M714" s="145"/>
      <c r="N714" s="145"/>
      <c r="O714" s="145"/>
      <c r="P714" s="145"/>
      <c r="Q714" s="145"/>
      <c r="R714" s="145"/>
      <c r="S714" s="145"/>
      <c r="T714" s="145"/>
      <c r="U714" s="145"/>
      <c r="V714" s="145"/>
      <c r="W714" s="145"/>
      <c r="X714" s="145"/>
      <c r="Y714" s="145"/>
      <c r="Z714" s="145"/>
    </row>
    <row r="715" spans="1:26" ht="12.5">
      <c r="A715" s="145"/>
      <c r="B715" s="145"/>
      <c r="C715" s="145"/>
      <c r="D715" s="145"/>
      <c r="E715" s="145"/>
      <c r="F715" s="145"/>
      <c r="G715" s="145"/>
      <c r="H715" s="145"/>
      <c r="I715" s="145"/>
      <c r="J715" s="145"/>
      <c r="K715" s="145"/>
      <c r="L715" s="145"/>
      <c r="M715" s="145"/>
      <c r="N715" s="145"/>
      <c r="O715" s="145"/>
      <c r="P715" s="145"/>
      <c r="Q715" s="145"/>
      <c r="R715" s="145"/>
      <c r="S715" s="145"/>
      <c r="T715" s="145"/>
      <c r="U715" s="145"/>
      <c r="V715" s="145"/>
      <c r="W715" s="145"/>
      <c r="X715" s="145"/>
      <c r="Y715" s="145"/>
      <c r="Z715" s="145"/>
    </row>
    <row r="716" spans="1:26" ht="12.5">
      <c r="A716" s="145"/>
      <c r="B716" s="145"/>
      <c r="C716" s="145"/>
      <c r="D716" s="145"/>
      <c r="E716" s="145"/>
      <c r="F716" s="145"/>
      <c r="G716" s="145"/>
      <c r="H716" s="145"/>
      <c r="I716" s="145"/>
      <c r="J716" s="145"/>
      <c r="K716" s="145"/>
      <c r="L716" s="145"/>
      <c r="M716" s="145"/>
      <c r="N716" s="145"/>
      <c r="O716" s="145"/>
      <c r="P716" s="145"/>
      <c r="Q716" s="145"/>
      <c r="R716" s="145"/>
      <c r="S716" s="145"/>
      <c r="T716" s="145"/>
      <c r="U716" s="145"/>
      <c r="V716" s="145"/>
      <c r="W716" s="145"/>
      <c r="X716" s="145"/>
      <c r="Y716" s="145"/>
      <c r="Z716" s="145"/>
    </row>
    <row r="717" spans="1:26" ht="12.5">
      <c r="A717" s="145"/>
      <c r="B717" s="145"/>
      <c r="C717" s="145"/>
      <c r="D717" s="145"/>
      <c r="E717" s="145"/>
      <c r="F717" s="145"/>
      <c r="G717" s="145"/>
      <c r="H717" s="145"/>
      <c r="I717" s="145"/>
      <c r="J717" s="145"/>
      <c r="K717" s="145"/>
      <c r="L717" s="145"/>
      <c r="M717" s="145"/>
      <c r="N717" s="145"/>
      <c r="O717" s="145"/>
      <c r="P717" s="145"/>
      <c r="Q717" s="145"/>
      <c r="R717" s="145"/>
      <c r="S717" s="145"/>
      <c r="T717" s="145"/>
      <c r="U717" s="145"/>
      <c r="V717" s="145"/>
      <c r="W717" s="145"/>
      <c r="X717" s="145"/>
      <c r="Y717" s="145"/>
      <c r="Z717" s="145"/>
    </row>
    <row r="718" spans="1:26" ht="12.5">
      <c r="A718" s="145"/>
      <c r="B718" s="145"/>
      <c r="C718" s="145"/>
      <c r="D718" s="145"/>
      <c r="E718" s="145"/>
      <c r="F718" s="145"/>
      <c r="G718" s="145"/>
      <c r="H718" s="145"/>
      <c r="I718" s="145"/>
      <c r="J718" s="145"/>
      <c r="K718" s="145"/>
      <c r="L718" s="145"/>
      <c r="M718" s="145"/>
      <c r="N718" s="145"/>
      <c r="O718" s="145"/>
      <c r="P718" s="145"/>
      <c r="Q718" s="145"/>
      <c r="R718" s="145"/>
      <c r="S718" s="145"/>
      <c r="T718" s="145"/>
      <c r="U718" s="145"/>
      <c r="V718" s="145"/>
      <c r="W718" s="145"/>
      <c r="X718" s="145"/>
      <c r="Y718" s="145"/>
      <c r="Z718" s="145"/>
    </row>
    <row r="719" spans="1:26" ht="12.5">
      <c r="A719" s="145"/>
      <c r="B719" s="145"/>
      <c r="C719" s="145"/>
      <c r="D719" s="145"/>
      <c r="E719" s="145"/>
      <c r="F719" s="145"/>
      <c r="G719" s="145"/>
      <c r="H719" s="145"/>
      <c r="I719" s="145"/>
      <c r="J719" s="145"/>
      <c r="K719" s="145"/>
      <c r="L719" s="145"/>
      <c r="M719" s="145"/>
      <c r="N719" s="145"/>
      <c r="O719" s="145"/>
      <c r="P719" s="145"/>
      <c r="Q719" s="145"/>
      <c r="R719" s="145"/>
      <c r="S719" s="145"/>
      <c r="T719" s="145"/>
      <c r="U719" s="145"/>
      <c r="V719" s="145"/>
      <c r="W719" s="145"/>
      <c r="X719" s="145"/>
      <c r="Y719" s="145"/>
      <c r="Z719" s="145"/>
    </row>
    <row r="720" spans="1:26" ht="12.5">
      <c r="A720" s="145"/>
      <c r="B720" s="145"/>
      <c r="C720" s="145"/>
      <c r="D720" s="145"/>
      <c r="E720" s="145"/>
      <c r="F720" s="145"/>
      <c r="G720" s="145"/>
      <c r="H720" s="145"/>
      <c r="I720" s="145"/>
      <c r="J720" s="145"/>
      <c r="K720" s="145"/>
      <c r="L720" s="145"/>
      <c r="M720" s="145"/>
      <c r="N720" s="145"/>
      <c r="O720" s="145"/>
      <c r="P720" s="145"/>
      <c r="Q720" s="145"/>
      <c r="R720" s="145"/>
      <c r="S720" s="145"/>
      <c r="T720" s="145"/>
      <c r="U720" s="145"/>
      <c r="V720" s="145"/>
      <c r="W720" s="145"/>
      <c r="X720" s="145"/>
      <c r="Y720" s="145"/>
      <c r="Z720" s="145"/>
    </row>
    <row r="721" spans="1:26" ht="12.5">
      <c r="A721" s="145"/>
      <c r="B721" s="145"/>
      <c r="C721" s="145"/>
      <c r="D721" s="145"/>
      <c r="E721" s="145"/>
      <c r="F721" s="145"/>
      <c r="G721" s="145"/>
      <c r="H721" s="145"/>
      <c r="I721" s="145"/>
      <c r="J721" s="145"/>
      <c r="K721" s="145"/>
      <c r="L721" s="145"/>
      <c r="M721" s="145"/>
      <c r="N721" s="145"/>
      <c r="O721" s="145"/>
      <c r="P721" s="145"/>
      <c r="Q721" s="145"/>
      <c r="R721" s="145"/>
      <c r="S721" s="145"/>
      <c r="T721" s="145"/>
      <c r="U721" s="145"/>
      <c r="V721" s="145"/>
      <c r="W721" s="145"/>
      <c r="X721" s="145"/>
      <c r="Y721" s="145"/>
      <c r="Z721" s="145"/>
    </row>
    <row r="722" spans="1:26" ht="12.5">
      <c r="A722" s="145"/>
      <c r="B722" s="145"/>
      <c r="C722" s="145"/>
      <c r="D722" s="145"/>
      <c r="E722" s="145"/>
      <c r="F722" s="145"/>
      <c r="G722" s="145"/>
      <c r="H722" s="145"/>
      <c r="I722" s="145"/>
      <c r="J722" s="145"/>
      <c r="K722" s="145"/>
      <c r="L722" s="145"/>
      <c r="M722" s="145"/>
      <c r="N722" s="145"/>
      <c r="O722" s="145"/>
      <c r="P722" s="145"/>
      <c r="Q722" s="145"/>
      <c r="R722" s="145"/>
      <c r="S722" s="145"/>
      <c r="T722" s="145"/>
      <c r="U722" s="145"/>
      <c r="V722" s="145"/>
      <c r="W722" s="145"/>
      <c r="X722" s="145"/>
      <c r="Y722" s="145"/>
      <c r="Z722" s="145"/>
    </row>
    <row r="723" spans="1:26" ht="12.5">
      <c r="A723" s="145"/>
      <c r="B723" s="145"/>
      <c r="C723" s="145"/>
      <c r="D723" s="145"/>
      <c r="E723" s="145"/>
      <c r="F723" s="145"/>
      <c r="G723" s="145"/>
      <c r="H723" s="145"/>
      <c r="I723" s="145"/>
      <c r="J723" s="145"/>
      <c r="K723" s="145"/>
      <c r="L723" s="145"/>
      <c r="M723" s="145"/>
      <c r="N723" s="145"/>
      <c r="O723" s="145"/>
      <c r="P723" s="145"/>
      <c r="Q723" s="145"/>
      <c r="R723" s="145"/>
      <c r="S723" s="145"/>
      <c r="T723" s="145"/>
      <c r="U723" s="145"/>
      <c r="V723" s="145"/>
      <c r="W723" s="145"/>
      <c r="X723" s="145"/>
      <c r="Y723" s="145"/>
      <c r="Z723" s="145"/>
    </row>
    <row r="724" spans="1:26" ht="12.5">
      <c r="A724" s="145"/>
      <c r="B724" s="145"/>
      <c r="C724" s="145"/>
      <c r="D724" s="145"/>
      <c r="E724" s="145"/>
      <c r="F724" s="145"/>
      <c r="G724" s="145"/>
      <c r="H724" s="145"/>
      <c r="I724" s="145"/>
      <c r="J724" s="145"/>
      <c r="K724" s="145"/>
      <c r="L724" s="145"/>
      <c r="M724" s="145"/>
      <c r="N724" s="145"/>
      <c r="O724" s="145"/>
      <c r="P724" s="145"/>
      <c r="Q724" s="145"/>
      <c r="R724" s="145"/>
      <c r="S724" s="145"/>
      <c r="T724" s="145"/>
      <c r="U724" s="145"/>
      <c r="V724" s="145"/>
      <c r="W724" s="145"/>
      <c r="X724" s="145"/>
      <c r="Y724" s="145"/>
      <c r="Z724" s="145"/>
    </row>
    <row r="725" spans="1:26" ht="12.5">
      <c r="A725" s="145"/>
      <c r="B725" s="145"/>
      <c r="C725" s="145"/>
      <c r="D725" s="145"/>
      <c r="E725" s="145"/>
      <c r="F725" s="145"/>
      <c r="G725" s="145"/>
      <c r="H725" s="145"/>
      <c r="I725" s="145"/>
      <c r="J725" s="145"/>
      <c r="K725" s="145"/>
      <c r="L725" s="145"/>
      <c r="M725" s="145"/>
      <c r="N725" s="145"/>
      <c r="O725" s="145"/>
      <c r="P725" s="145"/>
      <c r="Q725" s="145"/>
      <c r="R725" s="145"/>
      <c r="S725" s="145"/>
      <c r="T725" s="145"/>
      <c r="U725" s="145"/>
      <c r="V725" s="145"/>
      <c r="W725" s="145"/>
      <c r="X725" s="145"/>
      <c r="Y725" s="145"/>
      <c r="Z725" s="145"/>
    </row>
    <row r="726" spans="1:26" ht="12.5">
      <c r="A726" s="145"/>
      <c r="B726" s="145"/>
      <c r="C726" s="145"/>
      <c r="D726" s="145"/>
      <c r="E726" s="145"/>
      <c r="F726" s="145"/>
      <c r="G726" s="145"/>
      <c r="H726" s="145"/>
      <c r="I726" s="145"/>
      <c r="J726" s="145"/>
      <c r="K726" s="145"/>
      <c r="L726" s="145"/>
      <c r="M726" s="145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  <c r="Z726" s="145"/>
    </row>
    <row r="727" spans="1:26" ht="12.5">
      <c r="A727" s="145"/>
      <c r="B727" s="145"/>
      <c r="C727" s="145"/>
      <c r="D727" s="145"/>
      <c r="E727" s="145"/>
      <c r="F727" s="145"/>
      <c r="G727" s="145"/>
      <c r="H727" s="145"/>
      <c r="I727" s="145"/>
      <c r="J727" s="145"/>
      <c r="K727" s="145"/>
      <c r="L727" s="145"/>
      <c r="M727" s="145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  <c r="Z727" s="145"/>
    </row>
    <row r="728" spans="1:26" ht="12.5">
      <c r="A728" s="145"/>
      <c r="B728" s="145"/>
      <c r="C728" s="145"/>
      <c r="D728" s="145"/>
      <c r="E728" s="145"/>
      <c r="F728" s="145"/>
      <c r="G728" s="145"/>
      <c r="H728" s="145"/>
      <c r="I728" s="145"/>
      <c r="J728" s="145"/>
      <c r="K728" s="145"/>
      <c r="L728" s="145"/>
      <c r="M728" s="145"/>
      <c r="N728" s="145"/>
      <c r="O728" s="145"/>
      <c r="P728" s="145"/>
      <c r="Q728" s="145"/>
      <c r="R728" s="145"/>
      <c r="S728" s="145"/>
      <c r="T728" s="145"/>
      <c r="U728" s="145"/>
      <c r="V728" s="145"/>
      <c r="W728" s="145"/>
      <c r="X728" s="145"/>
      <c r="Y728" s="145"/>
      <c r="Z728" s="145"/>
    </row>
    <row r="729" spans="1:26" ht="12.5">
      <c r="A729" s="145"/>
      <c r="B729" s="145"/>
      <c r="C729" s="145"/>
      <c r="D729" s="145"/>
      <c r="E729" s="145"/>
      <c r="F729" s="145"/>
      <c r="G729" s="145"/>
      <c r="H729" s="145"/>
      <c r="I729" s="145"/>
      <c r="J729" s="145"/>
      <c r="K729" s="145"/>
      <c r="L729" s="145"/>
      <c r="M729" s="145"/>
      <c r="N729" s="145"/>
      <c r="O729" s="145"/>
      <c r="P729" s="145"/>
      <c r="Q729" s="145"/>
      <c r="R729" s="145"/>
      <c r="S729" s="145"/>
      <c r="T729" s="145"/>
      <c r="U729" s="145"/>
      <c r="V729" s="145"/>
      <c r="W729" s="145"/>
      <c r="X729" s="145"/>
      <c r="Y729" s="145"/>
      <c r="Z729" s="145"/>
    </row>
    <row r="730" spans="1:26" ht="12.5">
      <c r="A730" s="145"/>
      <c r="B730" s="145"/>
      <c r="C730" s="145"/>
      <c r="D730" s="145"/>
      <c r="E730" s="145"/>
      <c r="F730" s="145"/>
      <c r="G730" s="145"/>
      <c r="H730" s="145"/>
      <c r="I730" s="145"/>
      <c r="J730" s="145"/>
      <c r="K730" s="145"/>
      <c r="L730" s="145"/>
      <c r="M730" s="145"/>
      <c r="N730" s="145"/>
      <c r="O730" s="145"/>
      <c r="P730" s="145"/>
      <c r="Q730" s="145"/>
      <c r="R730" s="145"/>
      <c r="S730" s="145"/>
      <c r="T730" s="145"/>
      <c r="U730" s="145"/>
      <c r="V730" s="145"/>
      <c r="W730" s="145"/>
      <c r="X730" s="145"/>
      <c r="Y730" s="145"/>
      <c r="Z730" s="145"/>
    </row>
    <row r="731" spans="1:26" ht="12.5">
      <c r="A731" s="145"/>
      <c r="B731" s="145"/>
      <c r="C731" s="145"/>
      <c r="D731" s="145"/>
      <c r="E731" s="145"/>
      <c r="F731" s="145"/>
      <c r="G731" s="145"/>
      <c r="H731" s="145"/>
      <c r="I731" s="145"/>
      <c r="J731" s="145"/>
      <c r="K731" s="145"/>
      <c r="L731" s="145"/>
      <c r="M731" s="145"/>
      <c r="N731" s="145"/>
      <c r="O731" s="145"/>
      <c r="P731" s="145"/>
      <c r="Q731" s="145"/>
      <c r="R731" s="145"/>
      <c r="S731" s="145"/>
      <c r="T731" s="145"/>
      <c r="U731" s="145"/>
      <c r="V731" s="145"/>
      <c r="W731" s="145"/>
      <c r="X731" s="145"/>
      <c r="Y731" s="145"/>
      <c r="Z731" s="145"/>
    </row>
    <row r="732" spans="1:26" ht="12.5">
      <c r="A732" s="145"/>
      <c r="B732" s="145"/>
      <c r="C732" s="145"/>
      <c r="D732" s="145"/>
      <c r="E732" s="145"/>
      <c r="F732" s="145"/>
      <c r="G732" s="145"/>
      <c r="H732" s="145"/>
      <c r="I732" s="145"/>
      <c r="J732" s="145"/>
      <c r="K732" s="145"/>
      <c r="L732" s="145"/>
      <c r="M732" s="145"/>
      <c r="N732" s="145"/>
      <c r="O732" s="145"/>
      <c r="P732" s="145"/>
      <c r="Q732" s="145"/>
      <c r="R732" s="145"/>
      <c r="S732" s="145"/>
      <c r="T732" s="145"/>
      <c r="U732" s="145"/>
      <c r="V732" s="145"/>
      <c r="W732" s="145"/>
      <c r="X732" s="145"/>
      <c r="Y732" s="145"/>
      <c r="Z732" s="145"/>
    </row>
    <row r="733" spans="1:26" ht="12.5">
      <c r="A733" s="145"/>
      <c r="B733" s="145"/>
      <c r="C733" s="145"/>
      <c r="D733" s="145"/>
      <c r="E733" s="145"/>
      <c r="F733" s="145"/>
      <c r="G733" s="145"/>
      <c r="H733" s="145"/>
      <c r="I733" s="145"/>
      <c r="J733" s="145"/>
      <c r="K733" s="145"/>
      <c r="L733" s="145"/>
      <c r="M733" s="145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  <c r="Z733" s="145"/>
    </row>
    <row r="734" spans="1:26" ht="12.5">
      <c r="A734" s="145"/>
      <c r="B734" s="145"/>
      <c r="C734" s="145"/>
      <c r="D734" s="145"/>
      <c r="E734" s="145"/>
      <c r="F734" s="145"/>
      <c r="G734" s="145"/>
      <c r="H734" s="145"/>
      <c r="I734" s="145"/>
      <c r="J734" s="145"/>
      <c r="K734" s="145"/>
      <c r="L734" s="145"/>
      <c r="M734" s="145"/>
      <c r="N734" s="145"/>
      <c r="O734" s="145"/>
      <c r="P734" s="145"/>
      <c r="Q734" s="145"/>
      <c r="R734" s="145"/>
      <c r="S734" s="145"/>
      <c r="T734" s="145"/>
      <c r="U734" s="145"/>
      <c r="V734" s="145"/>
      <c r="W734" s="145"/>
      <c r="X734" s="145"/>
      <c r="Y734" s="145"/>
      <c r="Z734" s="145"/>
    </row>
    <row r="735" spans="1:26" ht="12.5">
      <c r="A735" s="145"/>
      <c r="B735" s="145"/>
      <c r="C735" s="145"/>
      <c r="D735" s="145"/>
      <c r="E735" s="145"/>
      <c r="F735" s="145"/>
      <c r="G735" s="145"/>
      <c r="H735" s="145"/>
      <c r="I735" s="145"/>
      <c r="J735" s="145"/>
      <c r="K735" s="145"/>
      <c r="L735" s="145"/>
      <c r="M735" s="145"/>
      <c r="N735" s="145"/>
      <c r="O735" s="145"/>
      <c r="P735" s="145"/>
      <c r="Q735" s="145"/>
      <c r="R735" s="145"/>
      <c r="S735" s="145"/>
      <c r="T735" s="145"/>
      <c r="U735" s="145"/>
      <c r="V735" s="145"/>
      <c r="W735" s="145"/>
      <c r="X735" s="145"/>
      <c r="Y735" s="145"/>
      <c r="Z735" s="145"/>
    </row>
    <row r="736" spans="1:26" ht="12.5">
      <c r="A736" s="145"/>
      <c r="B736" s="145"/>
      <c r="C736" s="145"/>
      <c r="D736" s="145"/>
      <c r="E736" s="145"/>
      <c r="F736" s="145"/>
      <c r="G736" s="145"/>
      <c r="H736" s="145"/>
      <c r="I736" s="145"/>
      <c r="J736" s="145"/>
      <c r="K736" s="145"/>
      <c r="L736" s="145"/>
      <c r="M736" s="145"/>
      <c r="N736" s="145"/>
      <c r="O736" s="145"/>
      <c r="P736" s="145"/>
      <c r="Q736" s="145"/>
      <c r="R736" s="145"/>
      <c r="S736" s="145"/>
      <c r="T736" s="145"/>
      <c r="U736" s="145"/>
      <c r="V736" s="145"/>
      <c r="W736" s="145"/>
      <c r="X736" s="145"/>
      <c r="Y736" s="145"/>
      <c r="Z736" s="145"/>
    </row>
    <row r="737" spans="1:26" ht="12.5">
      <c r="A737" s="145"/>
      <c r="B737" s="145"/>
      <c r="C737" s="145"/>
      <c r="D737" s="145"/>
      <c r="E737" s="145"/>
      <c r="F737" s="145"/>
      <c r="G737" s="145"/>
      <c r="H737" s="145"/>
      <c r="I737" s="145"/>
      <c r="J737" s="145"/>
      <c r="K737" s="145"/>
      <c r="L737" s="145"/>
      <c r="M737" s="145"/>
      <c r="N737" s="145"/>
      <c r="O737" s="145"/>
      <c r="P737" s="145"/>
      <c r="Q737" s="145"/>
      <c r="R737" s="145"/>
      <c r="S737" s="145"/>
      <c r="T737" s="145"/>
      <c r="U737" s="145"/>
      <c r="V737" s="145"/>
      <c r="W737" s="145"/>
      <c r="X737" s="145"/>
      <c r="Y737" s="145"/>
      <c r="Z737" s="145"/>
    </row>
    <row r="738" spans="1:26" ht="12.5">
      <c r="A738" s="145"/>
      <c r="B738" s="145"/>
      <c r="C738" s="145"/>
      <c r="D738" s="145"/>
      <c r="E738" s="145"/>
      <c r="F738" s="145"/>
      <c r="G738" s="145"/>
      <c r="H738" s="145"/>
      <c r="I738" s="145"/>
      <c r="J738" s="145"/>
      <c r="K738" s="145"/>
      <c r="L738" s="145"/>
      <c r="M738" s="145"/>
      <c r="N738" s="145"/>
      <c r="O738" s="145"/>
      <c r="P738" s="145"/>
      <c r="Q738" s="145"/>
      <c r="R738" s="145"/>
      <c r="S738" s="145"/>
      <c r="T738" s="145"/>
      <c r="U738" s="145"/>
      <c r="V738" s="145"/>
      <c r="W738" s="145"/>
      <c r="X738" s="145"/>
      <c r="Y738" s="145"/>
      <c r="Z738" s="145"/>
    </row>
    <row r="739" spans="1:26" ht="12.5">
      <c r="A739" s="145"/>
      <c r="B739" s="145"/>
      <c r="C739" s="145"/>
      <c r="D739" s="145"/>
      <c r="E739" s="145"/>
      <c r="F739" s="145"/>
      <c r="G739" s="145"/>
      <c r="H739" s="145"/>
      <c r="I739" s="145"/>
      <c r="J739" s="145"/>
      <c r="K739" s="145"/>
      <c r="L739" s="145"/>
      <c r="M739" s="145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  <c r="Z739" s="145"/>
    </row>
    <row r="740" spans="1:26" ht="12.5">
      <c r="A740" s="145"/>
      <c r="B740" s="145"/>
      <c r="C740" s="145"/>
      <c r="D740" s="145"/>
      <c r="E740" s="145"/>
      <c r="F740" s="145"/>
      <c r="G740" s="145"/>
      <c r="H740" s="145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  <c r="Z740" s="145"/>
    </row>
    <row r="741" spans="1:26" ht="12.5">
      <c r="A741" s="145"/>
      <c r="B741" s="145"/>
      <c r="C741" s="145"/>
      <c r="D741" s="145"/>
      <c r="E741" s="145"/>
      <c r="F741" s="145"/>
      <c r="G741" s="145"/>
      <c r="H741" s="145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  <c r="Z741" s="145"/>
    </row>
    <row r="742" spans="1:26" ht="12.5">
      <c r="A742" s="145"/>
      <c r="B742" s="145"/>
      <c r="C742" s="145"/>
      <c r="D742" s="145"/>
      <c r="E742" s="145"/>
      <c r="F742" s="145"/>
      <c r="G742" s="145"/>
      <c r="H742" s="145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  <c r="Z742" s="145"/>
    </row>
    <row r="743" spans="1:26" ht="12.5">
      <c r="A743" s="145"/>
      <c r="B743" s="145"/>
      <c r="C743" s="145"/>
      <c r="D743" s="145"/>
      <c r="E743" s="145"/>
      <c r="F743" s="145"/>
      <c r="G743" s="145"/>
      <c r="H743" s="145"/>
      <c r="I743" s="145"/>
      <c r="J743" s="145"/>
      <c r="K743" s="145"/>
      <c r="L743" s="145"/>
      <c r="M743" s="145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  <c r="Z743" s="145"/>
    </row>
    <row r="744" spans="1:26" ht="12.5">
      <c r="A744" s="145"/>
      <c r="B744" s="145"/>
      <c r="C744" s="145"/>
      <c r="D744" s="145"/>
      <c r="E744" s="145"/>
      <c r="F744" s="145"/>
      <c r="G744" s="145"/>
      <c r="H744" s="145"/>
      <c r="I744" s="145"/>
      <c r="J744" s="145"/>
      <c r="K744" s="145"/>
      <c r="L744" s="145"/>
      <c r="M744" s="145"/>
      <c r="N744" s="145"/>
      <c r="O744" s="145"/>
      <c r="P744" s="145"/>
      <c r="Q744" s="145"/>
      <c r="R744" s="145"/>
      <c r="S744" s="145"/>
      <c r="T744" s="145"/>
      <c r="U744" s="145"/>
      <c r="V744" s="145"/>
      <c r="W744" s="145"/>
      <c r="X744" s="145"/>
      <c r="Y744" s="145"/>
      <c r="Z744" s="145"/>
    </row>
    <row r="745" spans="1:26" ht="12.5">
      <c r="A745" s="145"/>
      <c r="B745" s="145"/>
      <c r="C745" s="145"/>
      <c r="D745" s="145"/>
      <c r="E745" s="145"/>
      <c r="F745" s="145"/>
      <c r="G745" s="145"/>
      <c r="H745" s="145"/>
      <c r="I745" s="145"/>
      <c r="J745" s="145"/>
      <c r="K745" s="145"/>
      <c r="L745" s="145"/>
      <c r="M745" s="145"/>
      <c r="N745" s="145"/>
      <c r="O745" s="145"/>
      <c r="P745" s="145"/>
      <c r="Q745" s="145"/>
      <c r="R745" s="145"/>
      <c r="S745" s="145"/>
      <c r="T745" s="145"/>
      <c r="U745" s="145"/>
      <c r="V745" s="145"/>
      <c r="W745" s="145"/>
      <c r="X745" s="145"/>
      <c r="Y745" s="145"/>
      <c r="Z745" s="145"/>
    </row>
    <row r="746" spans="1:26" ht="12.5">
      <c r="A746" s="145"/>
      <c r="B746" s="145"/>
      <c r="C746" s="145"/>
      <c r="D746" s="145"/>
      <c r="E746" s="145"/>
      <c r="F746" s="145"/>
      <c r="G746" s="145"/>
      <c r="H746" s="145"/>
      <c r="I746" s="145"/>
      <c r="J746" s="145"/>
      <c r="K746" s="145"/>
      <c r="L746" s="145"/>
      <c r="M746" s="145"/>
      <c r="N746" s="145"/>
      <c r="O746" s="145"/>
      <c r="P746" s="145"/>
      <c r="Q746" s="145"/>
      <c r="R746" s="145"/>
      <c r="S746" s="145"/>
      <c r="T746" s="145"/>
      <c r="U746" s="145"/>
      <c r="V746" s="145"/>
      <c r="W746" s="145"/>
      <c r="X746" s="145"/>
      <c r="Y746" s="145"/>
      <c r="Z746" s="145"/>
    </row>
    <row r="747" spans="1:26" ht="12.5">
      <c r="A747" s="145"/>
      <c r="B747" s="145"/>
      <c r="C747" s="145"/>
      <c r="D747" s="145"/>
      <c r="E747" s="145"/>
      <c r="F747" s="145"/>
      <c r="G747" s="145"/>
      <c r="H747" s="145"/>
      <c r="I747" s="145"/>
      <c r="J747" s="145"/>
      <c r="K747" s="145"/>
      <c r="L747" s="145"/>
      <c r="M747" s="145"/>
      <c r="N747" s="145"/>
      <c r="O747" s="145"/>
      <c r="P747" s="145"/>
      <c r="Q747" s="145"/>
      <c r="R747" s="145"/>
      <c r="S747" s="145"/>
      <c r="T747" s="145"/>
      <c r="U747" s="145"/>
      <c r="V747" s="145"/>
      <c r="W747" s="145"/>
      <c r="X747" s="145"/>
      <c r="Y747" s="145"/>
      <c r="Z747" s="145"/>
    </row>
    <row r="748" spans="1:26" ht="12.5">
      <c r="A748" s="145"/>
      <c r="B748" s="145"/>
      <c r="C748" s="145"/>
      <c r="D748" s="145"/>
      <c r="E748" s="145"/>
      <c r="F748" s="145"/>
      <c r="G748" s="145"/>
      <c r="H748" s="145"/>
      <c r="I748" s="145"/>
      <c r="J748" s="145"/>
      <c r="K748" s="145"/>
      <c r="L748" s="145"/>
      <c r="M748" s="145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  <c r="Z748" s="145"/>
    </row>
    <row r="749" spans="1:26" ht="12.5">
      <c r="A749" s="145"/>
      <c r="B749" s="145"/>
      <c r="C749" s="145"/>
      <c r="D749" s="145"/>
      <c r="E749" s="145"/>
      <c r="F749" s="145"/>
      <c r="G749" s="145"/>
      <c r="H749" s="145"/>
      <c r="I749" s="145"/>
      <c r="J749" s="145"/>
      <c r="K749" s="145"/>
      <c r="L749" s="145"/>
      <c r="M749" s="145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  <c r="Z749" s="145"/>
    </row>
    <row r="750" spans="1:26" ht="12.5">
      <c r="A750" s="145"/>
      <c r="B750" s="145"/>
      <c r="C750" s="145"/>
      <c r="D750" s="145"/>
      <c r="E750" s="145"/>
      <c r="F750" s="145"/>
      <c r="G750" s="145"/>
      <c r="H750" s="145"/>
      <c r="I750" s="145"/>
      <c r="J750" s="145"/>
      <c r="K750" s="145"/>
      <c r="L750" s="145"/>
      <c r="M750" s="145"/>
      <c r="N750" s="145"/>
      <c r="O750" s="145"/>
      <c r="P750" s="145"/>
      <c r="Q750" s="145"/>
      <c r="R750" s="145"/>
      <c r="S750" s="145"/>
      <c r="T750" s="145"/>
      <c r="U750" s="145"/>
      <c r="V750" s="145"/>
      <c r="W750" s="145"/>
      <c r="X750" s="145"/>
      <c r="Y750" s="145"/>
      <c r="Z750" s="145"/>
    </row>
    <row r="751" spans="1:26" ht="12.5">
      <c r="A751" s="145"/>
      <c r="B751" s="145"/>
      <c r="C751" s="145"/>
      <c r="D751" s="145"/>
      <c r="E751" s="145"/>
      <c r="F751" s="145"/>
      <c r="G751" s="145"/>
      <c r="H751" s="145"/>
      <c r="I751" s="145"/>
      <c r="J751" s="145"/>
      <c r="K751" s="145"/>
      <c r="L751" s="145"/>
      <c r="M751" s="145"/>
      <c r="N751" s="145"/>
      <c r="O751" s="145"/>
      <c r="P751" s="145"/>
      <c r="Q751" s="145"/>
      <c r="R751" s="145"/>
      <c r="S751" s="145"/>
      <c r="T751" s="145"/>
      <c r="U751" s="145"/>
      <c r="V751" s="145"/>
      <c r="W751" s="145"/>
      <c r="X751" s="145"/>
      <c r="Y751" s="145"/>
      <c r="Z751" s="145"/>
    </row>
    <row r="752" spans="1:26" ht="12.5">
      <c r="A752" s="145"/>
      <c r="B752" s="145"/>
      <c r="C752" s="145"/>
      <c r="D752" s="145"/>
      <c r="E752" s="145"/>
      <c r="F752" s="145"/>
      <c r="G752" s="145"/>
      <c r="H752" s="145"/>
      <c r="I752" s="145"/>
      <c r="J752" s="145"/>
      <c r="K752" s="145"/>
      <c r="L752" s="145"/>
      <c r="M752" s="145"/>
      <c r="N752" s="145"/>
      <c r="O752" s="145"/>
      <c r="P752" s="145"/>
      <c r="Q752" s="145"/>
      <c r="R752" s="145"/>
      <c r="S752" s="145"/>
      <c r="T752" s="145"/>
      <c r="U752" s="145"/>
      <c r="V752" s="145"/>
      <c r="W752" s="145"/>
      <c r="X752" s="145"/>
      <c r="Y752" s="145"/>
      <c r="Z752" s="145"/>
    </row>
    <row r="753" spans="1:26" ht="12.5">
      <c r="A753" s="145"/>
      <c r="B753" s="145"/>
      <c r="C753" s="145"/>
      <c r="D753" s="145"/>
      <c r="E753" s="145"/>
      <c r="F753" s="145"/>
      <c r="G753" s="145"/>
      <c r="H753" s="145"/>
      <c r="I753" s="145"/>
      <c r="J753" s="145"/>
      <c r="K753" s="145"/>
      <c r="L753" s="145"/>
      <c r="M753" s="145"/>
      <c r="N753" s="145"/>
      <c r="O753" s="145"/>
      <c r="P753" s="145"/>
      <c r="Q753" s="145"/>
      <c r="R753" s="145"/>
      <c r="S753" s="145"/>
      <c r="T753" s="145"/>
      <c r="U753" s="145"/>
      <c r="V753" s="145"/>
      <c r="W753" s="145"/>
      <c r="X753" s="145"/>
      <c r="Y753" s="145"/>
      <c r="Z753" s="145"/>
    </row>
    <row r="754" spans="1:26" ht="12.5">
      <c r="A754" s="145"/>
      <c r="B754" s="145"/>
      <c r="C754" s="145"/>
      <c r="D754" s="145"/>
      <c r="E754" s="145"/>
      <c r="F754" s="145"/>
      <c r="G754" s="145"/>
      <c r="H754" s="145"/>
      <c r="I754" s="145"/>
      <c r="J754" s="145"/>
      <c r="K754" s="145"/>
      <c r="L754" s="145"/>
      <c r="M754" s="145"/>
      <c r="N754" s="145"/>
      <c r="O754" s="145"/>
      <c r="P754" s="145"/>
      <c r="Q754" s="145"/>
      <c r="R754" s="145"/>
      <c r="S754" s="145"/>
      <c r="T754" s="145"/>
      <c r="U754" s="145"/>
      <c r="V754" s="145"/>
      <c r="W754" s="145"/>
      <c r="X754" s="145"/>
      <c r="Y754" s="145"/>
      <c r="Z754" s="145"/>
    </row>
    <row r="755" spans="1:26" ht="12.5">
      <c r="A755" s="145"/>
      <c r="B755" s="145"/>
      <c r="C755" s="145"/>
      <c r="D755" s="145"/>
      <c r="E755" s="145"/>
      <c r="F755" s="145"/>
      <c r="G755" s="145"/>
      <c r="H755" s="145"/>
      <c r="I755" s="145"/>
      <c r="J755" s="145"/>
      <c r="K755" s="145"/>
      <c r="L755" s="145"/>
      <c r="M755" s="145"/>
      <c r="N755" s="145"/>
      <c r="O755" s="145"/>
      <c r="P755" s="145"/>
      <c r="Q755" s="145"/>
      <c r="R755" s="145"/>
      <c r="S755" s="145"/>
      <c r="T755" s="145"/>
      <c r="U755" s="145"/>
      <c r="V755" s="145"/>
      <c r="W755" s="145"/>
      <c r="X755" s="145"/>
      <c r="Y755" s="145"/>
      <c r="Z755" s="145"/>
    </row>
    <row r="756" spans="1:26" ht="12.5">
      <c r="A756" s="145"/>
      <c r="B756" s="145"/>
      <c r="C756" s="145"/>
      <c r="D756" s="145"/>
      <c r="E756" s="145"/>
      <c r="F756" s="145"/>
      <c r="G756" s="145"/>
      <c r="H756" s="145"/>
      <c r="I756" s="145"/>
      <c r="J756" s="145"/>
      <c r="K756" s="145"/>
      <c r="L756" s="145"/>
      <c r="M756" s="145"/>
      <c r="N756" s="145"/>
      <c r="O756" s="145"/>
      <c r="P756" s="145"/>
      <c r="Q756" s="145"/>
      <c r="R756" s="145"/>
      <c r="S756" s="145"/>
      <c r="T756" s="145"/>
      <c r="U756" s="145"/>
      <c r="V756" s="145"/>
      <c r="W756" s="145"/>
      <c r="X756" s="145"/>
      <c r="Y756" s="145"/>
      <c r="Z756" s="145"/>
    </row>
    <row r="757" spans="1:26" ht="12.5">
      <c r="A757" s="145"/>
      <c r="B757" s="145"/>
      <c r="C757" s="145"/>
      <c r="D757" s="145"/>
      <c r="E757" s="145"/>
      <c r="F757" s="145"/>
      <c r="G757" s="145"/>
      <c r="H757" s="145"/>
      <c r="I757" s="145"/>
      <c r="J757" s="145"/>
      <c r="K757" s="145"/>
      <c r="L757" s="145"/>
      <c r="M757" s="145"/>
      <c r="N757" s="145"/>
      <c r="O757" s="145"/>
      <c r="P757" s="145"/>
      <c r="Q757" s="145"/>
      <c r="R757" s="145"/>
      <c r="S757" s="145"/>
      <c r="T757" s="145"/>
      <c r="U757" s="145"/>
      <c r="V757" s="145"/>
      <c r="W757" s="145"/>
      <c r="X757" s="145"/>
      <c r="Y757" s="145"/>
      <c r="Z757" s="145"/>
    </row>
    <row r="758" spans="1:26" ht="12.5">
      <c r="A758" s="145"/>
      <c r="B758" s="145"/>
      <c r="C758" s="145"/>
      <c r="D758" s="145"/>
      <c r="E758" s="145"/>
      <c r="F758" s="145"/>
      <c r="G758" s="145"/>
      <c r="H758" s="145"/>
      <c r="I758" s="145"/>
      <c r="J758" s="145"/>
      <c r="K758" s="145"/>
      <c r="L758" s="145"/>
      <c r="M758" s="145"/>
      <c r="N758" s="145"/>
      <c r="O758" s="145"/>
      <c r="P758" s="145"/>
      <c r="Q758" s="145"/>
      <c r="R758" s="145"/>
      <c r="S758" s="145"/>
      <c r="T758" s="145"/>
      <c r="U758" s="145"/>
      <c r="V758" s="145"/>
      <c r="W758" s="145"/>
      <c r="X758" s="145"/>
      <c r="Y758" s="145"/>
      <c r="Z758" s="145"/>
    </row>
    <row r="759" spans="1:26" ht="12.5">
      <c r="A759" s="145"/>
      <c r="B759" s="145"/>
      <c r="C759" s="145"/>
      <c r="D759" s="145"/>
      <c r="E759" s="145"/>
      <c r="F759" s="145"/>
      <c r="G759" s="145"/>
      <c r="H759" s="145"/>
      <c r="I759" s="145"/>
      <c r="J759" s="145"/>
      <c r="K759" s="145"/>
      <c r="L759" s="145"/>
      <c r="M759" s="145"/>
      <c r="N759" s="145"/>
      <c r="O759" s="145"/>
      <c r="P759" s="145"/>
      <c r="Q759" s="145"/>
      <c r="R759" s="145"/>
      <c r="S759" s="145"/>
      <c r="T759" s="145"/>
      <c r="U759" s="145"/>
      <c r="V759" s="145"/>
      <c r="W759" s="145"/>
      <c r="X759" s="145"/>
      <c r="Y759" s="145"/>
      <c r="Z759" s="145"/>
    </row>
    <row r="760" spans="1:26" ht="12.5">
      <c r="A760" s="145"/>
      <c r="B760" s="145"/>
      <c r="C760" s="145"/>
      <c r="D760" s="145"/>
      <c r="E760" s="145"/>
      <c r="F760" s="145"/>
      <c r="G760" s="145"/>
      <c r="H760" s="145"/>
      <c r="I760" s="145"/>
      <c r="J760" s="145"/>
      <c r="K760" s="145"/>
      <c r="L760" s="145"/>
      <c r="M760" s="145"/>
      <c r="N760" s="145"/>
      <c r="O760" s="145"/>
      <c r="P760" s="145"/>
      <c r="Q760" s="145"/>
      <c r="R760" s="145"/>
      <c r="S760" s="145"/>
      <c r="T760" s="145"/>
      <c r="U760" s="145"/>
      <c r="V760" s="145"/>
      <c r="W760" s="145"/>
      <c r="X760" s="145"/>
      <c r="Y760" s="145"/>
      <c r="Z760" s="145"/>
    </row>
    <row r="761" spans="1:26" ht="12.5">
      <c r="A761" s="145"/>
      <c r="B761" s="145"/>
      <c r="C761" s="145"/>
      <c r="D761" s="145"/>
      <c r="E761" s="145"/>
      <c r="F761" s="145"/>
      <c r="G761" s="145"/>
      <c r="H761" s="145"/>
      <c r="I761" s="145"/>
      <c r="J761" s="145"/>
      <c r="K761" s="145"/>
      <c r="L761" s="145"/>
      <c r="M761" s="145"/>
      <c r="N761" s="145"/>
      <c r="O761" s="145"/>
      <c r="P761" s="145"/>
      <c r="Q761" s="145"/>
      <c r="R761" s="145"/>
      <c r="S761" s="145"/>
      <c r="T761" s="145"/>
      <c r="U761" s="145"/>
      <c r="V761" s="145"/>
      <c r="W761" s="145"/>
      <c r="X761" s="145"/>
      <c r="Y761" s="145"/>
      <c r="Z761" s="145"/>
    </row>
    <row r="762" spans="1:26" ht="12.5">
      <c r="A762" s="145"/>
      <c r="B762" s="145"/>
      <c r="C762" s="145"/>
      <c r="D762" s="145"/>
      <c r="E762" s="145"/>
      <c r="F762" s="145"/>
      <c r="G762" s="145"/>
      <c r="H762" s="145"/>
      <c r="I762" s="145"/>
      <c r="J762" s="145"/>
      <c r="K762" s="145"/>
      <c r="L762" s="145"/>
      <c r="M762" s="145"/>
      <c r="N762" s="145"/>
      <c r="O762" s="145"/>
      <c r="P762" s="145"/>
      <c r="Q762" s="145"/>
      <c r="R762" s="145"/>
      <c r="S762" s="145"/>
      <c r="T762" s="145"/>
      <c r="U762" s="145"/>
      <c r="V762" s="145"/>
      <c r="W762" s="145"/>
      <c r="X762" s="145"/>
      <c r="Y762" s="145"/>
      <c r="Z762" s="145"/>
    </row>
    <row r="763" spans="1:26" ht="12.5">
      <c r="A763" s="145"/>
      <c r="B763" s="145"/>
      <c r="C763" s="145"/>
      <c r="D763" s="145"/>
      <c r="E763" s="145"/>
      <c r="F763" s="145"/>
      <c r="G763" s="145"/>
      <c r="H763" s="145"/>
      <c r="I763" s="145"/>
      <c r="J763" s="145"/>
      <c r="K763" s="145"/>
      <c r="L763" s="145"/>
      <c r="M763" s="145"/>
      <c r="N763" s="145"/>
      <c r="O763" s="145"/>
      <c r="P763" s="145"/>
      <c r="Q763" s="145"/>
      <c r="R763" s="145"/>
      <c r="S763" s="145"/>
      <c r="T763" s="145"/>
      <c r="U763" s="145"/>
      <c r="V763" s="145"/>
      <c r="W763" s="145"/>
      <c r="X763" s="145"/>
      <c r="Y763" s="145"/>
      <c r="Z763" s="145"/>
    </row>
    <row r="764" spans="1:26" ht="12.5">
      <c r="A764" s="145"/>
      <c r="B764" s="145"/>
      <c r="C764" s="145"/>
      <c r="D764" s="145"/>
      <c r="E764" s="145"/>
      <c r="F764" s="145"/>
      <c r="G764" s="145"/>
      <c r="H764" s="145"/>
      <c r="I764" s="145"/>
      <c r="J764" s="145"/>
      <c r="K764" s="145"/>
      <c r="L764" s="145"/>
      <c r="M764" s="145"/>
      <c r="N764" s="145"/>
      <c r="O764" s="145"/>
      <c r="P764" s="145"/>
      <c r="Q764" s="145"/>
      <c r="R764" s="145"/>
      <c r="S764" s="145"/>
      <c r="T764" s="145"/>
      <c r="U764" s="145"/>
      <c r="V764" s="145"/>
      <c r="W764" s="145"/>
      <c r="X764" s="145"/>
      <c r="Y764" s="145"/>
      <c r="Z764" s="145"/>
    </row>
    <row r="765" spans="1:26" ht="12.5">
      <c r="A765" s="145"/>
      <c r="B765" s="145"/>
      <c r="C765" s="145"/>
      <c r="D765" s="145"/>
      <c r="E765" s="145"/>
      <c r="F765" s="145"/>
      <c r="G765" s="145"/>
      <c r="H765" s="145"/>
      <c r="I765" s="145"/>
      <c r="J765" s="145"/>
      <c r="K765" s="145"/>
      <c r="L765" s="145"/>
      <c r="M765" s="145"/>
      <c r="N765" s="145"/>
      <c r="O765" s="145"/>
      <c r="P765" s="145"/>
      <c r="Q765" s="145"/>
      <c r="R765" s="145"/>
      <c r="S765" s="145"/>
      <c r="T765" s="145"/>
      <c r="U765" s="145"/>
      <c r="V765" s="145"/>
      <c r="W765" s="145"/>
      <c r="X765" s="145"/>
      <c r="Y765" s="145"/>
      <c r="Z765" s="145"/>
    </row>
    <row r="766" spans="1:26" ht="12.5">
      <c r="A766" s="145"/>
      <c r="B766" s="145"/>
      <c r="C766" s="145"/>
      <c r="D766" s="145"/>
      <c r="E766" s="145"/>
      <c r="F766" s="145"/>
      <c r="G766" s="145"/>
      <c r="H766" s="145"/>
      <c r="I766" s="145"/>
      <c r="J766" s="145"/>
      <c r="K766" s="145"/>
      <c r="L766" s="145"/>
      <c r="M766" s="145"/>
      <c r="N766" s="145"/>
      <c r="O766" s="145"/>
      <c r="P766" s="145"/>
      <c r="Q766" s="145"/>
      <c r="R766" s="145"/>
      <c r="S766" s="145"/>
      <c r="T766" s="145"/>
      <c r="U766" s="145"/>
      <c r="V766" s="145"/>
      <c r="W766" s="145"/>
      <c r="X766" s="145"/>
      <c r="Y766" s="145"/>
      <c r="Z766" s="145"/>
    </row>
    <row r="767" spans="1:26" ht="12.5">
      <c r="A767" s="145"/>
      <c r="B767" s="145"/>
      <c r="C767" s="145"/>
      <c r="D767" s="145"/>
      <c r="E767" s="145"/>
      <c r="F767" s="145"/>
      <c r="G767" s="145"/>
      <c r="H767" s="145"/>
      <c r="I767" s="145"/>
      <c r="J767" s="145"/>
      <c r="K767" s="145"/>
      <c r="L767" s="145"/>
      <c r="M767" s="145"/>
      <c r="N767" s="145"/>
      <c r="O767" s="145"/>
      <c r="P767" s="145"/>
      <c r="Q767" s="145"/>
      <c r="R767" s="145"/>
      <c r="S767" s="145"/>
      <c r="T767" s="145"/>
      <c r="U767" s="145"/>
      <c r="V767" s="145"/>
      <c r="W767" s="145"/>
      <c r="X767" s="145"/>
      <c r="Y767" s="145"/>
      <c r="Z767" s="145"/>
    </row>
    <row r="768" spans="1:26" ht="12.5">
      <c r="A768" s="145"/>
      <c r="B768" s="145"/>
      <c r="C768" s="145"/>
      <c r="D768" s="145"/>
      <c r="E768" s="145"/>
      <c r="F768" s="145"/>
      <c r="G768" s="145"/>
      <c r="H768" s="145"/>
      <c r="I768" s="145"/>
      <c r="J768" s="145"/>
      <c r="K768" s="145"/>
      <c r="L768" s="145"/>
      <c r="M768" s="145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  <c r="Z768" s="145"/>
    </row>
    <row r="769" spans="1:26" ht="12.5">
      <c r="A769" s="145"/>
      <c r="B769" s="145"/>
      <c r="C769" s="145"/>
      <c r="D769" s="145"/>
      <c r="E769" s="145"/>
      <c r="F769" s="145"/>
      <c r="G769" s="145"/>
      <c r="H769" s="145"/>
      <c r="I769" s="145"/>
      <c r="J769" s="145"/>
      <c r="K769" s="145"/>
      <c r="L769" s="145"/>
      <c r="M769" s="145"/>
      <c r="N769" s="145"/>
      <c r="O769" s="145"/>
      <c r="P769" s="145"/>
      <c r="Q769" s="145"/>
      <c r="R769" s="145"/>
      <c r="S769" s="145"/>
      <c r="T769" s="145"/>
      <c r="U769" s="145"/>
      <c r="V769" s="145"/>
      <c r="W769" s="145"/>
      <c r="X769" s="145"/>
      <c r="Y769" s="145"/>
      <c r="Z769" s="145"/>
    </row>
    <row r="770" spans="1:26" ht="12.5">
      <c r="A770" s="145"/>
      <c r="B770" s="145"/>
      <c r="C770" s="145"/>
      <c r="D770" s="145"/>
      <c r="E770" s="145"/>
      <c r="F770" s="145"/>
      <c r="G770" s="145"/>
      <c r="H770" s="145"/>
      <c r="I770" s="145"/>
      <c r="J770" s="145"/>
      <c r="K770" s="145"/>
      <c r="L770" s="145"/>
      <c r="M770" s="145"/>
      <c r="N770" s="145"/>
      <c r="O770" s="145"/>
      <c r="P770" s="145"/>
      <c r="Q770" s="145"/>
      <c r="R770" s="145"/>
      <c r="S770" s="145"/>
      <c r="T770" s="145"/>
      <c r="U770" s="145"/>
      <c r="V770" s="145"/>
      <c r="W770" s="145"/>
      <c r="X770" s="145"/>
      <c r="Y770" s="145"/>
      <c r="Z770" s="145"/>
    </row>
    <row r="771" spans="1:26" ht="12.5">
      <c r="A771" s="145"/>
      <c r="B771" s="145"/>
      <c r="C771" s="145"/>
      <c r="D771" s="145"/>
      <c r="E771" s="145"/>
      <c r="F771" s="145"/>
      <c r="G771" s="145"/>
      <c r="H771" s="145"/>
      <c r="I771" s="145"/>
      <c r="J771" s="145"/>
      <c r="K771" s="145"/>
      <c r="L771" s="145"/>
      <c r="M771" s="145"/>
      <c r="N771" s="145"/>
      <c r="O771" s="145"/>
      <c r="P771" s="145"/>
      <c r="Q771" s="145"/>
      <c r="R771" s="145"/>
      <c r="S771" s="145"/>
      <c r="T771" s="145"/>
      <c r="U771" s="145"/>
      <c r="V771" s="145"/>
      <c r="W771" s="145"/>
      <c r="X771" s="145"/>
      <c r="Y771" s="145"/>
      <c r="Z771" s="145"/>
    </row>
    <row r="772" spans="1:26" ht="12.5">
      <c r="A772" s="145"/>
      <c r="B772" s="145"/>
      <c r="C772" s="145"/>
      <c r="D772" s="145"/>
      <c r="E772" s="145"/>
      <c r="F772" s="145"/>
      <c r="G772" s="145"/>
      <c r="H772" s="145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  <c r="Z772" s="145"/>
    </row>
    <row r="773" spans="1:26" ht="12.5">
      <c r="A773" s="145"/>
      <c r="B773" s="145"/>
      <c r="C773" s="145"/>
      <c r="D773" s="145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  <c r="S773" s="145"/>
      <c r="T773" s="145"/>
      <c r="U773" s="145"/>
      <c r="V773" s="145"/>
      <c r="W773" s="145"/>
      <c r="X773" s="145"/>
      <c r="Y773" s="145"/>
      <c r="Z773" s="145"/>
    </row>
    <row r="774" spans="1:26" ht="12.5">
      <c r="A774" s="145"/>
      <c r="B774" s="145"/>
      <c r="C774" s="145"/>
      <c r="D774" s="145"/>
      <c r="E774" s="145"/>
      <c r="F774" s="145"/>
      <c r="G774" s="145"/>
      <c r="H774" s="145"/>
      <c r="I774" s="145"/>
      <c r="J774" s="145"/>
      <c r="K774" s="145"/>
      <c r="L774" s="145"/>
      <c r="M774" s="145"/>
      <c r="N774" s="145"/>
      <c r="O774" s="145"/>
      <c r="P774" s="145"/>
      <c r="Q774" s="145"/>
      <c r="R774" s="145"/>
      <c r="S774" s="145"/>
      <c r="T774" s="145"/>
      <c r="U774" s="145"/>
      <c r="V774" s="145"/>
      <c r="W774" s="145"/>
      <c r="X774" s="145"/>
      <c r="Y774" s="145"/>
      <c r="Z774" s="145"/>
    </row>
    <row r="775" spans="1:26" ht="12.5">
      <c r="A775" s="145"/>
      <c r="B775" s="145"/>
      <c r="C775" s="145"/>
      <c r="D775" s="145"/>
      <c r="E775" s="145"/>
      <c r="F775" s="145"/>
      <c r="G775" s="145"/>
      <c r="H775" s="145"/>
      <c r="I775" s="145"/>
      <c r="J775" s="145"/>
      <c r="K775" s="145"/>
      <c r="L775" s="145"/>
      <c r="M775" s="145"/>
      <c r="N775" s="145"/>
      <c r="O775" s="145"/>
      <c r="P775" s="145"/>
      <c r="Q775" s="145"/>
      <c r="R775" s="145"/>
      <c r="S775" s="145"/>
      <c r="T775" s="145"/>
      <c r="U775" s="145"/>
      <c r="V775" s="145"/>
      <c r="W775" s="145"/>
      <c r="X775" s="145"/>
      <c r="Y775" s="145"/>
      <c r="Z775" s="145"/>
    </row>
    <row r="776" spans="1:26" ht="12.5">
      <c r="A776" s="145"/>
      <c r="B776" s="145"/>
      <c r="C776" s="145"/>
      <c r="D776" s="145"/>
      <c r="E776" s="145"/>
      <c r="F776" s="145"/>
      <c r="G776" s="145"/>
      <c r="H776" s="145"/>
      <c r="I776" s="145"/>
      <c r="J776" s="145"/>
      <c r="K776" s="145"/>
      <c r="L776" s="145"/>
      <c r="M776" s="145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  <c r="Z776" s="145"/>
    </row>
    <row r="777" spans="1:26" ht="12.5">
      <c r="A777" s="145"/>
      <c r="B777" s="145"/>
      <c r="C777" s="145"/>
      <c r="D777" s="145"/>
      <c r="E777" s="145"/>
      <c r="F777" s="145"/>
      <c r="G777" s="145"/>
      <c r="H777" s="145"/>
      <c r="I777" s="145"/>
      <c r="J777" s="145"/>
      <c r="K777" s="145"/>
      <c r="L777" s="145"/>
      <c r="M777" s="145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  <c r="Z777" s="145"/>
    </row>
    <row r="778" spans="1:26" ht="12.5">
      <c r="A778" s="145"/>
      <c r="B778" s="145"/>
      <c r="C778" s="145"/>
      <c r="D778" s="145"/>
      <c r="E778" s="145"/>
      <c r="F778" s="145"/>
      <c r="G778" s="145"/>
      <c r="H778" s="145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  <c r="Z778" s="145"/>
    </row>
    <row r="779" spans="1:26" ht="12.5">
      <c r="A779" s="145"/>
      <c r="B779" s="145"/>
      <c r="C779" s="145"/>
      <c r="D779" s="145"/>
      <c r="E779" s="145"/>
      <c r="F779" s="145"/>
      <c r="G779" s="145"/>
      <c r="H779" s="145"/>
      <c r="I779" s="145"/>
      <c r="J779" s="145"/>
      <c r="K779" s="145"/>
      <c r="L779" s="145"/>
      <c r="M779" s="145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  <c r="Z779" s="145"/>
    </row>
    <row r="780" spans="1:26" ht="12.5">
      <c r="A780" s="145"/>
      <c r="B780" s="145"/>
      <c r="C780" s="145"/>
      <c r="D780" s="145"/>
      <c r="E780" s="145"/>
      <c r="F780" s="145"/>
      <c r="G780" s="145"/>
      <c r="H780" s="145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  <c r="Z780" s="145"/>
    </row>
    <row r="781" spans="1:26" ht="12.5">
      <c r="A781" s="145"/>
      <c r="B781" s="145"/>
      <c r="C781" s="145"/>
      <c r="D781" s="145"/>
      <c r="E781" s="145"/>
      <c r="F781" s="145"/>
      <c r="G781" s="145"/>
      <c r="H781" s="145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  <c r="Z781" s="145"/>
    </row>
    <row r="782" spans="1:26" ht="12.5">
      <c r="A782" s="145"/>
      <c r="B782" s="145"/>
      <c r="C782" s="145"/>
      <c r="D782" s="145"/>
      <c r="E782" s="145"/>
      <c r="F782" s="145"/>
      <c r="G782" s="145"/>
      <c r="H782" s="145"/>
      <c r="I782" s="145"/>
      <c r="J782" s="145"/>
      <c r="K782" s="145"/>
      <c r="L782" s="145"/>
      <c r="M782" s="145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  <c r="Z782" s="145"/>
    </row>
    <row r="783" spans="1:26" ht="12.5">
      <c r="A783" s="145"/>
      <c r="B783" s="145"/>
      <c r="C783" s="145"/>
      <c r="D783" s="145"/>
      <c r="E783" s="145"/>
      <c r="F783" s="145"/>
      <c r="G783" s="145"/>
      <c r="H783" s="145"/>
      <c r="I783" s="145"/>
      <c r="J783" s="145"/>
      <c r="K783" s="145"/>
      <c r="L783" s="145"/>
      <c r="M783" s="145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  <c r="Z783" s="145"/>
    </row>
    <row r="784" spans="1:26" ht="12.5">
      <c r="A784" s="145"/>
      <c r="B784" s="145"/>
      <c r="C784" s="145"/>
      <c r="D784" s="145"/>
      <c r="E784" s="145"/>
      <c r="F784" s="145"/>
      <c r="G784" s="145"/>
      <c r="H784" s="145"/>
      <c r="I784" s="145"/>
      <c r="J784" s="145"/>
      <c r="K784" s="145"/>
      <c r="L784" s="145"/>
      <c r="M784" s="145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  <c r="Z784" s="145"/>
    </row>
    <row r="785" spans="1:26" ht="12.5">
      <c r="A785" s="145"/>
      <c r="B785" s="145"/>
      <c r="C785" s="145"/>
      <c r="D785" s="145"/>
      <c r="E785" s="145"/>
      <c r="F785" s="145"/>
      <c r="G785" s="145"/>
      <c r="H785" s="145"/>
      <c r="I785" s="145"/>
      <c r="J785" s="145"/>
      <c r="K785" s="145"/>
      <c r="L785" s="145"/>
      <c r="M785" s="145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  <c r="Z785" s="145"/>
    </row>
    <row r="786" spans="1:26" ht="12.5">
      <c r="A786" s="145"/>
      <c r="B786" s="145"/>
      <c r="C786" s="145"/>
      <c r="D786" s="145"/>
      <c r="E786" s="145"/>
      <c r="F786" s="145"/>
      <c r="G786" s="145"/>
      <c r="H786" s="145"/>
      <c r="I786" s="145"/>
      <c r="J786" s="145"/>
      <c r="K786" s="145"/>
      <c r="L786" s="145"/>
      <c r="M786" s="145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  <c r="Z786" s="145"/>
    </row>
    <row r="787" spans="1:26" ht="12.5">
      <c r="A787" s="145"/>
      <c r="B787" s="145"/>
      <c r="C787" s="145"/>
      <c r="D787" s="145"/>
      <c r="E787" s="145"/>
      <c r="F787" s="145"/>
      <c r="G787" s="145"/>
      <c r="H787" s="145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  <c r="Z787" s="145"/>
    </row>
    <row r="788" spans="1:26" ht="12.5">
      <c r="A788" s="145"/>
      <c r="B788" s="145"/>
      <c r="C788" s="145"/>
      <c r="D788" s="145"/>
      <c r="E788" s="145"/>
      <c r="F788" s="145"/>
      <c r="G788" s="145"/>
      <c r="H788" s="145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  <c r="Z788" s="145"/>
    </row>
    <row r="789" spans="1:26" ht="12.5">
      <c r="A789" s="145"/>
      <c r="B789" s="145"/>
      <c r="C789" s="145"/>
      <c r="D789" s="145"/>
      <c r="E789" s="145"/>
      <c r="F789" s="145"/>
      <c r="G789" s="145"/>
      <c r="H789" s="145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  <c r="Z789" s="145"/>
    </row>
    <row r="790" spans="1:26" ht="12.5">
      <c r="A790" s="145"/>
      <c r="B790" s="145"/>
      <c r="C790" s="145"/>
      <c r="D790" s="145"/>
      <c r="E790" s="145"/>
      <c r="F790" s="145"/>
      <c r="G790" s="145"/>
      <c r="H790" s="145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  <c r="Z790" s="145"/>
    </row>
    <row r="791" spans="1:26" ht="12.5">
      <c r="A791" s="145"/>
      <c r="B791" s="145"/>
      <c r="C791" s="145"/>
      <c r="D791" s="145"/>
      <c r="E791" s="145"/>
      <c r="F791" s="145"/>
      <c r="G791" s="145"/>
      <c r="H791" s="145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  <c r="Z791" s="145"/>
    </row>
    <row r="792" spans="1:26" ht="12.5">
      <c r="A792" s="145"/>
      <c r="B792" s="145"/>
      <c r="C792" s="145"/>
      <c r="D792" s="145"/>
      <c r="E792" s="145"/>
      <c r="F792" s="145"/>
      <c r="G792" s="145"/>
      <c r="H792" s="145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  <c r="Z792" s="145"/>
    </row>
    <row r="793" spans="1:26" ht="12.5">
      <c r="A793" s="145"/>
      <c r="B793" s="145"/>
      <c r="C793" s="145"/>
      <c r="D793" s="145"/>
      <c r="E793" s="145"/>
      <c r="F793" s="145"/>
      <c r="G793" s="145"/>
      <c r="H793" s="145"/>
      <c r="I793" s="145"/>
      <c r="J793" s="145"/>
      <c r="K793" s="145"/>
      <c r="L793" s="145"/>
      <c r="M793" s="145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  <c r="Z793" s="145"/>
    </row>
    <row r="794" spans="1:26" ht="12.5">
      <c r="A794" s="145"/>
      <c r="B794" s="145"/>
      <c r="C794" s="145"/>
      <c r="D794" s="145"/>
      <c r="E794" s="145"/>
      <c r="F794" s="145"/>
      <c r="G794" s="145"/>
      <c r="H794" s="145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  <c r="Z794" s="145"/>
    </row>
    <row r="795" spans="1:26" ht="12.5">
      <c r="A795" s="145"/>
      <c r="B795" s="145"/>
      <c r="C795" s="145"/>
      <c r="D795" s="145"/>
      <c r="E795" s="145"/>
      <c r="F795" s="145"/>
      <c r="G795" s="145"/>
      <c r="H795" s="145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  <c r="Z795" s="145"/>
    </row>
    <row r="796" spans="1:26" ht="12.5">
      <c r="A796" s="145"/>
      <c r="B796" s="145"/>
      <c r="C796" s="145"/>
      <c r="D796" s="145"/>
      <c r="E796" s="145"/>
      <c r="F796" s="145"/>
      <c r="G796" s="145"/>
      <c r="H796" s="145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  <c r="Z796" s="145"/>
    </row>
    <row r="797" spans="1:26" ht="12.5">
      <c r="A797" s="145"/>
      <c r="B797" s="145"/>
      <c r="C797" s="145"/>
      <c r="D797" s="145"/>
      <c r="E797" s="145"/>
      <c r="F797" s="145"/>
      <c r="G797" s="145"/>
      <c r="H797" s="145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  <c r="Z797" s="145"/>
    </row>
    <row r="798" spans="1:26" ht="12.5">
      <c r="A798" s="145"/>
      <c r="B798" s="145"/>
      <c r="C798" s="145"/>
      <c r="D798" s="145"/>
      <c r="E798" s="145"/>
      <c r="F798" s="145"/>
      <c r="G798" s="145"/>
      <c r="H798" s="145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  <c r="Z798" s="145"/>
    </row>
    <row r="799" spans="1:26" ht="12.5">
      <c r="A799" s="145"/>
      <c r="B799" s="145"/>
      <c r="C799" s="145"/>
      <c r="D799" s="145"/>
      <c r="E799" s="145"/>
      <c r="F799" s="145"/>
      <c r="G799" s="145"/>
      <c r="H799" s="145"/>
      <c r="I799" s="145"/>
      <c r="J799" s="145"/>
      <c r="K799" s="145"/>
      <c r="L799" s="145"/>
      <c r="M799" s="145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  <c r="Z799" s="145"/>
    </row>
    <row r="800" spans="1:26" ht="12.5">
      <c r="A800" s="145"/>
      <c r="B800" s="145"/>
      <c r="C800" s="145"/>
      <c r="D800" s="145"/>
      <c r="E800" s="145"/>
      <c r="F800" s="145"/>
      <c r="G800" s="145"/>
      <c r="H800" s="145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  <c r="Z800" s="1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H12"/>
  <sheetViews>
    <sheetView workbookViewId="0"/>
  </sheetViews>
  <sheetFormatPr defaultColWidth="12.6328125" defaultRowHeight="15.75" customHeight="1"/>
  <cols>
    <col min="2" max="2" width="5.90625" customWidth="1"/>
    <col min="3" max="3" width="17.7265625" customWidth="1"/>
    <col min="4" max="4" width="7.26953125" customWidth="1"/>
    <col min="6" max="6" width="5.6328125" customWidth="1"/>
    <col min="7" max="7" width="19.7265625" customWidth="1"/>
    <col min="8" max="8" width="7.453125" customWidth="1"/>
  </cols>
  <sheetData>
    <row r="1" spans="2:8" ht="27" customHeight="1">
      <c r="B1" s="242" t="s">
        <v>78</v>
      </c>
      <c r="C1" s="243"/>
      <c r="D1" s="243"/>
      <c r="E1" s="243"/>
      <c r="F1" s="243"/>
      <c r="G1" s="243"/>
      <c r="H1" s="244"/>
    </row>
    <row r="2" spans="2:8" ht="15.5">
      <c r="B2" s="6" t="s">
        <v>79</v>
      </c>
      <c r="C2" s="7" t="s">
        <v>80</v>
      </c>
      <c r="D2" s="7" t="s">
        <v>81</v>
      </c>
      <c r="F2" s="8" t="s">
        <v>79</v>
      </c>
      <c r="G2" s="7" t="s">
        <v>80</v>
      </c>
      <c r="H2" s="9" t="s">
        <v>81</v>
      </c>
    </row>
    <row r="3" spans="2:8" ht="31.5" customHeight="1">
      <c r="B3" s="10">
        <v>1</v>
      </c>
      <c r="C3" s="11" t="s">
        <v>82</v>
      </c>
      <c r="D3" s="12"/>
      <c r="F3" s="13">
        <v>6</v>
      </c>
      <c r="G3" s="11" t="s">
        <v>83</v>
      </c>
      <c r="H3" s="14"/>
    </row>
    <row r="4" spans="2:8" ht="31.5" customHeight="1">
      <c r="B4" s="10">
        <v>2</v>
      </c>
      <c r="C4" s="11" t="s">
        <v>84</v>
      </c>
      <c r="D4" s="12"/>
      <c r="F4" s="13">
        <v>7</v>
      </c>
      <c r="G4" s="11" t="s">
        <v>85</v>
      </c>
      <c r="H4" s="14"/>
    </row>
    <row r="5" spans="2:8" ht="31.5" customHeight="1">
      <c r="B5" s="10">
        <v>3</v>
      </c>
      <c r="C5" s="11" t="s">
        <v>86</v>
      </c>
      <c r="D5" s="12"/>
      <c r="F5" s="13">
        <v>8</v>
      </c>
      <c r="G5" s="11" t="s">
        <v>87</v>
      </c>
      <c r="H5" s="14"/>
    </row>
    <row r="6" spans="2:8" ht="31.5" customHeight="1">
      <c r="B6" s="10">
        <v>4</v>
      </c>
      <c r="C6" s="11" t="s">
        <v>88</v>
      </c>
      <c r="D6" s="12"/>
      <c r="F6" s="13">
        <v>9</v>
      </c>
      <c r="G6" s="11" t="s">
        <v>89</v>
      </c>
      <c r="H6" s="14"/>
    </row>
    <row r="7" spans="2:8" ht="31.5" customHeight="1">
      <c r="B7" s="15">
        <v>5</v>
      </c>
      <c r="C7" s="16" t="s">
        <v>90</v>
      </c>
      <c r="D7" s="17"/>
      <c r="E7" s="18"/>
      <c r="F7" s="19">
        <v>10</v>
      </c>
      <c r="G7" s="16" t="s">
        <v>91</v>
      </c>
      <c r="H7" s="20"/>
    </row>
    <row r="8" spans="2:8" ht="31.5" customHeight="1"/>
    <row r="9" spans="2:8" ht="31.5" customHeight="1"/>
    <row r="10" spans="2:8" ht="31.5" customHeight="1"/>
    <row r="11" spans="2:8" ht="31.5" customHeight="1"/>
    <row r="12" spans="2:8" ht="31.5" customHeight="1"/>
  </sheetData>
  <mergeCells count="1">
    <mergeCell ref="B1:H1"/>
  </mergeCells>
  <hyperlinks>
    <hyperlink ref="D3" location="Geografi!A1" display="Geografi!A1"/>
    <hyperlink ref="H3" location="Industri!A1" display="Industri!A1"/>
    <hyperlink ref="D4" location="Iklim!A1" display="Iklim!A1"/>
    <hyperlink ref="H4" location="Pertanian!A1" display="Pertanian!A1"/>
    <hyperlink ref="D5" location="Pemerintahan!A1" display="Pemerintahan!A1"/>
    <hyperlink ref="H5" location="Transportasi!A1" display="Transportasi!A1"/>
    <hyperlink ref="D6" location="Penduduk!A1" display="Penduduk!A1"/>
    <hyperlink ref="H6" location="Keuangan!A1" display="Keuangan!A1"/>
    <hyperlink ref="D7" location="Sosial!A1" display="Sosial!A1"/>
    <hyperlink ref="H7" location="Kesejahteraan!A1" display="Kesejahteraan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showGridLines="0" topLeftCell="B1" workbookViewId="0"/>
  </sheetViews>
  <sheetFormatPr defaultColWidth="12.6328125" defaultRowHeight="15.75" customHeight="1"/>
  <cols>
    <col min="1" max="1" width="24.90625" hidden="1" customWidth="1"/>
    <col min="2" max="2" width="3.36328125" customWidth="1"/>
    <col min="3" max="3" width="18.90625" customWidth="1"/>
    <col min="4" max="4" width="20.7265625" customWidth="1"/>
    <col min="5" max="5" width="23.36328125" customWidth="1"/>
    <col min="6" max="6" width="18.26953125" customWidth="1"/>
    <col min="7" max="7" width="5.453125" customWidth="1"/>
    <col min="8" max="8" width="9.26953125" customWidth="1"/>
    <col min="9" max="9" width="1.6328125" customWidth="1"/>
  </cols>
  <sheetData>
    <row r="1" spans="1:9" ht="9.75" customHeight="1">
      <c r="A1" s="21"/>
      <c r="B1" s="245"/>
      <c r="C1" s="246"/>
      <c r="D1" s="246"/>
      <c r="E1" s="246"/>
      <c r="F1" s="246"/>
      <c r="G1" s="246"/>
      <c r="H1" s="246"/>
      <c r="I1" s="247"/>
    </row>
    <row r="2" spans="1:9" ht="51" customHeight="1">
      <c r="A2" s="21"/>
      <c r="B2" s="248" t="s">
        <v>92</v>
      </c>
      <c r="C2" s="246"/>
      <c r="D2" s="246"/>
      <c r="E2" s="246"/>
      <c r="F2" s="246"/>
      <c r="G2" s="246"/>
      <c r="H2" s="22"/>
      <c r="I2" s="246"/>
    </row>
    <row r="3" spans="1:9" ht="9.75" customHeight="1">
      <c r="A3" s="21"/>
      <c r="B3" s="245"/>
      <c r="C3" s="246"/>
      <c r="D3" s="246"/>
      <c r="E3" s="246"/>
      <c r="F3" s="246"/>
      <c r="G3" s="246"/>
      <c r="H3" s="246"/>
      <c r="I3" s="246"/>
    </row>
    <row r="4" spans="1:9" ht="12.5">
      <c r="A4" s="21"/>
      <c r="B4" s="21"/>
      <c r="C4" s="23"/>
      <c r="D4" s="24"/>
      <c r="E4" s="24"/>
    </row>
    <row r="5" spans="1:9" ht="12.5">
      <c r="A5" s="21"/>
      <c r="B5" s="249" t="s">
        <v>93</v>
      </c>
      <c r="C5" s="250"/>
      <c r="D5" s="24"/>
      <c r="E5" s="24"/>
    </row>
    <row r="6" spans="1:9" ht="13">
      <c r="A6" s="25">
        <f>COUNTA(D8:D15)</f>
        <v>8</v>
      </c>
      <c r="B6" s="251" t="s">
        <v>94</v>
      </c>
      <c r="C6" s="252"/>
      <c r="D6" s="26" t="s">
        <v>95</v>
      </c>
      <c r="E6" s="27" t="s">
        <v>96</v>
      </c>
      <c r="F6" s="27" t="s">
        <v>97</v>
      </c>
    </row>
    <row r="7" spans="1:9" ht="12.5">
      <c r="A7" s="28">
        <v>8</v>
      </c>
      <c r="B7" s="260" t="s">
        <v>98</v>
      </c>
      <c r="C7" s="252"/>
      <c r="D7" s="29" t="s">
        <v>99</v>
      </c>
      <c r="E7" s="29" t="s">
        <v>100</v>
      </c>
      <c r="F7" s="29" t="s">
        <v>101</v>
      </c>
    </row>
    <row r="8" spans="1:9" ht="12.5">
      <c r="A8" s="30"/>
      <c r="B8" s="31">
        <v>1</v>
      </c>
      <c r="C8" s="32" t="s">
        <v>102</v>
      </c>
      <c r="D8" s="33">
        <v>44.77</v>
      </c>
      <c r="E8" s="34">
        <f t="shared" ref="E8:E16" si="0">IFERROR(D8/($D$16)*100,"")</f>
        <v>10.079247152055473</v>
      </c>
      <c r="F8" s="253"/>
    </row>
    <row r="9" spans="1:9" ht="12.5">
      <c r="A9" s="30"/>
      <c r="B9" s="35">
        <v>2</v>
      </c>
      <c r="C9" s="36" t="s">
        <v>103</v>
      </c>
      <c r="D9" s="33">
        <v>81.760000000000005</v>
      </c>
      <c r="E9" s="34">
        <f t="shared" si="0"/>
        <v>18.40695213652123</v>
      </c>
      <c r="F9" s="254"/>
    </row>
    <row r="10" spans="1:9" ht="12.5">
      <c r="A10" s="30"/>
      <c r="B10" s="35">
        <v>3</v>
      </c>
      <c r="C10" s="36" t="s">
        <v>104</v>
      </c>
      <c r="D10" s="33">
        <v>25.96</v>
      </c>
      <c r="E10" s="34">
        <f t="shared" si="0"/>
        <v>5.8444774640911339</v>
      </c>
      <c r="F10" s="254"/>
    </row>
    <row r="11" spans="1:9" ht="12.5">
      <c r="A11" s="30"/>
      <c r="B11" s="37">
        <v>4</v>
      </c>
      <c r="C11" s="36" t="s">
        <v>105</v>
      </c>
      <c r="D11" s="33">
        <v>54.51</v>
      </c>
      <c r="E11" s="34">
        <f t="shared" si="0"/>
        <v>12.272051870863161</v>
      </c>
      <c r="F11" s="254"/>
    </row>
    <row r="12" spans="1:9" ht="12.5">
      <c r="A12" s="30"/>
      <c r="B12" s="37">
        <v>5</v>
      </c>
      <c r="C12" s="36" t="s">
        <v>106</v>
      </c>
      <c r="D12" s="33">
        <v>77.87</v>
      </c>
      <c r="E12" s="34">
        <f t="shared" si="0"/>
        <v>17.531181052726371</v>
      </c>
      <c r="F12" s="254"/>
    </row>
    <row r="13" spans="1:9" ht="12.5">
      <c r="A13" s="30"/>
      <c r="B13" s="37">
        <v>6</v>
      </c>
      <c r="C13" s="36" t="s">
        <v>107</v>
      </c>
      <c r="D13" s="33">
        <v>36.340000000000003</v>
      </c>
      <c r="E13" s="34">
        <f t="shared" si="0"/>
        <v>8.181367913908776</v>
      </c>
      <c r="F13" s="254"/>
    </row>
    <row r="14" spans="1:9" ht="12.5">
      <c r="A14" s="30"/>
      <c r="B14" s="37">
        <v>7</v>
      </c>
      <c r="C14" s="36" t="s">
        <v>108</v>
      </c>
      <c r="D14" s="33">
        <v>51.59</v>
      </c>
      <c r="E14" s="34">
        <f t="shared" si="0"/>
        <v>11.614660723130262</v>
      </c>
      <c r="F14" s="254"/>
    </row>
    <row r="15" spans="1:9" ht="12.5">
      <c r="A15" s="30"/>
      <c r="B15" s="38">
        <v>8</v>
      </c>
      <c r="C15" s="39" t="s">
        <v>109</v>
      </c>
      <c r="D15" s="33">
        <v>71.38</v>
      </c>
      <c r="E15" s="34">
        <f t="shared" si="0"/>
        <v>16.070061686703585</v>
      </c>
      <c r="F15" s="254"/>
    </row>
    <row r="16" spans="1:9" ht="13">
      <c r="A16" s="40"/>
      <c r="B16" s="261" t="s">
        <v>110</v>
      </c>
      <c r="C16" s="252"/>
      <c r="D16" s="41">
        <f>SUM(D8:D15)</f>
        <v>444.18000000000006</v>
      </c>
      <c r="E16" s="42">
        <f t="shared" si="0"/>
        <v>100</v>
      </c>
      <c r="F16" s="255"/>
    </row>
    <row r="19" spans="1:6" ht="12.5">
      <c r="A19" s="21"/>
      <c r="B19" s="23" t="s">
        <v>111</v>
      </c>
      <c r="C19" s="23"/>
      <c r="D19" s="23"/>
      <c r="E19" s="23"/>
    </row>
    <row r="20" spans="1:6" ht="13">
      <c r="A20" s="25"/>
      <c r="B20" s="262" t="s">
        <v>94</v>
      </c>
      <c r="C20" s="263"/>
      <c r="D20" s="261" t="s">
        <v>112</v>
      </c>
      <c r="E20" s="252"/>
      <c r="F20" s="265" t="s">
        <v>97</v>
      </c>
    </row>
    <row r="21" spans="1:6" ht="13">
      <c r="A21" s="25">
        <f>COUNTA(D23:E30)</f>
        <v>16</v>
      </c>
      <c r="B21" s="264"/>
      <c r="C21" s="255"/>
      <c r="D21" s="43" t="s">
        <v>113</v>
      </c>
      <c r="E21" s="44" t="s">
        <v>114</v>
      </c>
      <c r="F21" s="258"/>
    </row>
    <row r="22" spans="1:6" ht="12.5">
      <c r="A22" s="28">
        <v>16</v>
      </c>
      <c r="B22" s="260" t="s">
        <v>98</v>
      </c>
      <c r="C22" s="252"/>
      <c r="D22" s="29" t="s">
        <v>99</v>
      </c>
      <c r="E22" s="29" t="s">
        <v>100</v>
      </c>
      <c r="F22" s="29" t="s">
        <v>101</v>
      </c>
    </row>
    <row r="23" spans="1:6" ht="12.5">
      <c r="A23" s="30"/>
      <c r="B23" s="31">
        <v>1</v>
      </c>
      <c r="C23" s="32" t="s">
        <v>102</v>
      </c>
      <c r="D23" s="45" t="s">
        <v>115</v>
      </c>
      <c r="E23" s="45" t="s">
        <v>116</v>
      </c>
      <c r="F23" s="256"/>
    </row>
    <row r="24" spans="1:6" ht="12.5">
      <c r="A24" s="30"/>
      <c r="B24" s="35">
        <v>2</v>
      </c>
      <c r="C24" s="36" t="s">
        <v>103</v>
      </c>
      <c r="D24" s="45" t="s">
        <v>117</v>
      </c>
      <c r="E24" s="45" t="s">
        <v>118</v>
      </c>
      <c r="F24" s="254"/>
    </row>
    <row r="25" spans="1:6" ht="12.5">
      <c r="A25" s="30"/>
      <c r="B25" s="35">
        <v>3</v>
      </c>
      <c r="C25" s="36" t="s">
        <v>104</v>
      </c>
      <c r="D25" s="45" t="s">
        <v>119</v>
      </c>
      <c r="E25" s="45" t="s">
        <v>120</v>
      </c>
      <c r="F25" s="254"/>
    </row>
    <row r="26" spans="1:6" ht="12.5">
      <c r="A26" s="30"/>
      <c r="B26" s="37">
        <v>4</v>
      </c>
      <c r="C26" s="36" t="s">
        <v>105</v>
      </c>
      <c r="D26" s="45" t="s">
        <v>121</v>
      </c>
      <c r="E26" s="45" t="s">
        <v>122</v>
      </c>
      <c r="F26" s="254"/>
    </row>
    <row r="27" spans="1:6" ht="12.5">
      <c r="A27" s="30"/>
      <c r="B27" s="37">
        <v>5</v>
      </c>
      <c r="C27" s="36" t="s">
        <v>106</v>
      </c>
      <c r="D27" s="45" t="s">
        <v>123</v>
      </c>
      <c r="E27" s="45" t="s">
        <v>124</v>
      </c>
      <c r="F27" s="254"/>
    </row>
    <row r="28" spans="1:6" ht="12.5">
      <c r="A28" s="30"/>
      <c r="B28" s="37">
        <v>6</v>
      </c>
      <c r="C28" s="36" t="s">
        <v>107</v>
      </c>
      <c r="D28" s="45" t="s">
        <v>125</v>
      </c>
      <c r="E28" s="45" t="s">
        <v>126</v>
      </c>
      <c r="F28" s="254"/>
    </row>
    <row r="29" spans="1:6" ht="12.5">
      <c r="A29" s="30"/>
      <c r="B29" s="37">
        <v>7</v>
      </c>
      <c r="C29" s="36" t="s">
        <v>108</v>
      </c>
      <c r="D29" s="45" t="s">
        <v>127</v>
      </c>
      <c r="E29" s="45" t="s">
        <v>128</v>
      </c>
      <c r="F29" s="254"/>
    </row>
    <row r="30" spans="1:6" ht="12.5">
      <c r="A30" s="30"/>
      <c r="B30" s="38">
        <v>8</v>
      </c>
      <c r="C30" s="39" t="s">
        <v>109</v>
      </c>
      <c r="D30" s="46" t="s">
        <v>123</v>
      </c>
      <c r="E30" s="46" t="s">
        <v>129</v>
      </c>
      <c r="F30" s="255"/>
    </row>
    <row r="33" spans="1:6" ht="12.5">
      <c r="A33" s="21"/>
      <c r="B33" s="23" t="s">
        <v>130</v>
      </c>
      <c r="C33" s="23"/>
      <c r="D33" s="23"/>
      <c r="E33" s="24"/>
    </row>
    <row r="34" spans="1:6" ht="26">
      <c r="A34" s="25">
        <f>COUNTA(D36:E43)</f>
        <v>16</v>
      </c>
      <c r="B34" s="262" t="s">
        <v>94</v>
      </c>
      <c r="C34" s="263"/>
      <c r="D34" s="47" t="s">
        <v>131</v>
      </c>
      <c r="E34" s="47" t="s">
        <v>132</v>
      </c>
      <c r="F34" s="257" t="s">
        <v>97</v>
      </c>
    </row>
    <row r="35" spans="1:6" ht="25">
      <c r="A35" s="25">
        <v>16</v>
      </c>
      <c r="B35" s="264"/>
      <c r="C35" s="255"/>
      <c r="D35" s="48" t="s">
        <v>133</v>
      </c>
      <c r="E35" s="49" t="s">
        <v>134</v>
      </c>
      <c r="F35" s="258"/>
    </row>
    <row r="36" spans="1:6" ht="12.5">
      <c r="A36" s="30"/>
      <c r="B36" s="31">
        <v>1</v>
      </c>
      <c r="C36" s="32" t="s">
        <v>102</v>
      </c>
      <c r="D36" s="50" t="s">
        <v>135</v>
      </c>
      <c r="E36" s="51" t="s">
        <v>136</v>
      </c>
      <c r="F36" s="259"/>
    </row>
    <row r="37" spans="1:6" ht="12.5">
      <c r="A37" s="30"/>
      <c r="B37" s="35">
        <v>2</v>
      </c>
      <c r="C37" s="36" t="s">
        <v>103</v>
      </c>
      <c r="D37" s="50" t="s">
        <v>137</v>
      </c>
      <c r="E37" s="51" t="s">
        <v>136</v>
      </c>
      <c r="F37" s="254"/>
    </row>
    <row r="38" spans="1:6" ht="12.5">
      <c r="A38" s="30"/>
      <c r="B38" s="35">
        <v>3</v>
      </c>
      <c r="C38" s="36" t="s">
        <v>104</v>
      </c>
      <c r="D38" s="50" t="s">
        <v>138</v>
      </c>
      <c r="E38" s="51" t="s">
        <v>136</v>
      </c>
      <c r="F38" s="254"/>
    </row>
    <row r="39" spans="1:6" ht="12.5">
      <c r="A39" s="30"/>
      <c r="B39" s="37">
        <v>4</v>
      </c>
      <c r="C39" s="36" t="s">
        <v>105</v>
      </c>
      <c r="D39" s="50" t="s">
        <v>139</v>
      </c>
      <c r="E39" s="51" t="s">
        <v>136</v>
      </c>
      <c r="F39" s="254"/>
    </row>
    <row r="40" spans="1:6" ht="12.5">
      <c r="A40" s="30"/>
      <c r="B40" s="37">
        <v>5</v>
      </c>
      <c r="C40" s="36" t="s">
        <v>106</v>
      </c>
      <c r="D40" s="50" t="s">
        <v>140</v>
      </c>
      <c r="E40" s="51" t="s">
        <v>136</v>
      </c>
      <c r="F40" s="254"/>
    </row>
    <row r="41" spans="1:6" ht="12.5">
      <c r="A41" s="30"/>
      <c r="B41" s="37">
        <v>6</v>
      </c>
      <c r="C41" s="36" t="s">
        <v>107</v>
      </c>
      <c r="D41" s="50" t="s">
        <v>141</v>
      </c>
      <c r="E41" s="51" t="s">
        <v>136</v>
      </c>
      <c r="F41" s="254"/>
    </row>
    <row r="42" spans="1:6" ht="12.5">
      <c r="A42" s="30"/>
      <c r="B42" s="37">
        <v>7</v>
      </c>
      <c r="C42" s="36" t="s">
        <v>108</v>
      </c>
      <c r="D42" s="50" t="s">
        <v>142</v>
      </c>
      <c r="E42" s="51" t="s">
        <v>136</v>
      </c>
      <c r="F42" s="254"/>
    </row>
    <row r="43" spans="1:6" ht="12.5">
      <c r="A43" s="30"/>
      <c r="B43" s="38">
        <v>8</v>
      </c>
      <c r="C43" s="39" t="s">
        <v>109</v>
      </c>
      <c r="D43" s="52" t="s">
        <v>143</v>
      </c>
      <c r="E43" s="53" t="s">
        <v>136</v>
      </c>
      <c r="F43" s="255"/>
    </row>
  </sheetData>
  <mergeCells count="17">
    <mergeCell ref="B6:C6"/>
    <mergeCell ref="F8:F16"/>
    <mergeCell ref="F23:F30"/>
    <mergeCell ref="F34:F35"/>
    <mergeCell ref="F36:F43"/>
    <mergeCell ref="B7:C7"/>
    <mergeCell ref="B16:C16"/>
    <mergeCell ref="B20:C21"/>
    <mergeCell ref="D20:E20"/>
    <mergeCell ref="F20:F21"/>
    <mergeCell ref="B22:C22"/>
    <mergeCell ref="B34:C35"/>
    <mergeCell ref="B1:H1"/>
    <mergeCell ref="I1:I3"/>
    <mergeCell ref="B2:G2"/>
    <mergeCell ref="B3:H3"/>
    <mergeCell ref="B5:C5"/>
  </mergeCells>
  <hyperlinks>
    <hyperlink ref="H2" location="'Menu Utama'!A1" display="'Menu Utama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showGridLines="0" topLeftCell="B1" workbookViewId="0"/>
  </sheetViews>
  <sheetFormatPr defaultColWidth="12.6328125" defaultRowHeight="15.75" customHeight="1"/>
  <cols>
    <col min="1" max="1" width="20.08984375" hidden="1" customWidth="1"/>
    <col min="2" max="2" width="4.90625" customWidth="1"/>
    <col min="3" max="3" width="18.7265625" customWidth="1"/>
    <col min="4" max="4" width="25.36328125" customWidth="1"/>
    <col min="5" max="5" width="22.453125" customWidth="1"/>
    <col min="6" max="6" width="19.36328125" customWidth="1"/>
    <col min="7" max="7" width="5" customWidth="1"/>
    <col min="9" max="9" width="1.453125" customWidth="1"/>
  </cols>
  <sheetData>
    <row r="1" spans="1:25" ht="10.5" customHeight="1">
      <c r="B1" s="245"/>
      <c r="C1" s="246"/>
      <c r="D1" s="246"/>
      <c r="E1" s="246"/>
      <c r="F1" s="246"/>
      <c r="G1" s="246"/>
      <c r="H1" s="246"/>
      <c r="I1" s="247"/>
    </row>
    <row r="2" spans="1:25" ht="51" customHeight="1">
      <c r="B2" s="248" t="s">
        <v>144</v>
      </c>
      <c r="C2" s="246"/>
      <c r="D2" s="246"/>
      <c r="E2" s="246"/>
      <c r="F2" s="246"/>
      <c r="G2" s="246"/>
      <c r="H2" s="22"/>
      <c r="I2" s="246"/>
    </row>
    <row r="3" spans="1:25" ht="9.75" customHeight="1">
      <c r="A3" s="21"/>
      <c r="B3" s="245"/>
      <c r="C3" s="246"/>
      <c r="D3" s="246"/>
      <c r="E3" s="246"/>
      <c r="F3" s="246"/>
      <c r="G3" s="246"/>
      <c r="H3" s="246"/>
      <c r="I3" s="246"/>
    </row>
    <row r="4" spans="1:25" ht="12.5">
      <c r="A4" s="21"/>
      <c r="B4" s="21"/>
      <c r="C4" s="23"/>
      <c r="D4" s="23"/>
      <c r="E4" s="23"/>
    </row>
    <row r="5" spans="1:25" ht="12.5">
      <c r="A5" s="21"/>
      <c r="B5" s="23" t="s">
        <v>145</v>
      </c>
      <c r="C5" s="23"/>
      <c r="D5" s="23"/>
      <c r="E5" s="23"/>
    </row>
    <row r="6" spans="1:25" ht="13">
      <c r="A6" s="25">
        <f>COUNTA(D8:E19)</f>
        <v>24</v>
      </c>
      <c r="B6" s="267" t="s">
        <v>146</v>
      </c>
      <c r="C6" s="255"/>
      <c r="D6" s="54" t="s">
        <v>147</v>
      </c>
      <c r="E6" s="55" t="s">
        <v>148</v>
      </c>
      <c r="F6" s="56" t="s">
        <v>97</v>
      </c>
    </row>
    <row r="7" spans="1:25" ht="12.5">
      <c r="A7" s="28">
        <v>24</v>
      </c>
      <c r="B7" s="268" t="s">
        <v>98</v>
      </c>
      <c r="C7" s="255"/>
      <c r="D7" s="57" t="s">
        <v>99</v>
      </c>
      <c r="E7" s="29" t="s">
        <v>100</v>
      </c>
      <c r="F7" s="58" t="s">
        <v>101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pans="1:25" ht="12.5">
      <c r="A8" s="60"/>
      <c r="B8" s="61">
        <v>1</v>
      </c>
      <c r="C8" s="62" t="s">
        <v>149</v>
      </c>
      <c r="D8" s="63">
        <v>6.1</v>
      </c>
      <c r="E8" s="63">
        <v>3</v>
      </c>
      <c r="F8" s="269"/>
    </row>
    <row r="9" spans="1:25" ht="12.5">
      <c r="A9" s="60"/>
      <c r="B9" s="61">
        <v>2</v>
      </c>
      <c r="C9" s="62" t="s">
        <v>150</v>
      </c>
      <c r="D9" s="63">
        <v>33</v>
      </c>
      <c r="E9" s="63">
        <v>2</v>
      </c>
      <c r="F9" s="254"/>
    </row>
    <row r="10" spans="1:25" ht="12.5">
      <c r="A10" s="60"/>
      <c r="B10" s="61">
        <v>3</v>
      </c>
      <c r="C10" s="62" t="s">
        <v>151</v>
      </c>
      <c r="D10" s="63">
        <v>50</v>
      </c>
      <c r="E10" s="63">
        <v>1</v>
      </c>
      <c r="F10" s="254"/>
    </row>
    <row r="11" spans="1:25" ht="12.5">
      <c r="A11" s="60"/>
      <c r="B11" s="61">
        <v>4</v>
      </c>
      <c r="C11" s="62" t="s">
        <v>152</v>
      </c>
      <c r="D11" s="63">
        <v>51.2</v>
      </c>
      <c r="E11" s="63">
        <v>2</v>
      </c>
      <c r="F11" s="254"/>
    </row>
    <row r="12" spans="1:25" ht="12.5">
      <c r="A12" s="60"/>
      <c r="B12" s="61">
        <v>5</v>
      </c>
      <c r="C12" s="62" t="s">
        <v>153</v>
      </c>
      <c r="D12" s="63">
        <v>4.5</v>
      </c>
      <c r="E12" s="63">
        <v>1</v>
      </c>
      <c r="F12" s="254"/>
    </row>
    <row r="13" spans="1:25" ht="12.5">
      <c r="A13" s="60"/>
      <c r="B13" s="61">
        <v>6</v>
      </c>
      <c r="C13" s="62" t="s">
        <v>154</v>
      </c>
      <c r="D13" s="63">
        <v>84</v>
      </c>
      <c r="E13" s="63">
        <v>3</v>
      </c>
      <c r="F13" s="254"/>
    </row>
    <row r="14" spans="1:25" ht="12.5">
      <c r="A14" s="60"/>
      <c r="B14" s="61">
        <v>7</v>
      </c>
      <c r="C14" s="62" t="s">
        <v>155</v>
      </c>
      <c r="D14" s="63">
        <v>63</v>
      </c>
      <c r="E14" s="63">
        <v>1</v>
      </c>
      <c r="F14" s="254"/>
    </row>
    <row r="15" spans="1:25" ht="12.5">
      <c r="A15" s="60"/>
      <c r="B15" s="61">
        <v>8</v>
      </c>
      <c r="C15" s="62" t="s">
        <v>156</v>
      </c>
      <c r="D15" s="63">
        <v>84</v>
      </c>
      <c r="E15" s="63">
        <v>2</v>
      </c>
      <c r="F15" s="254"/>
    </row>
    <row r="16" spans="1:25" ht="12.5">
      <c r="A16" s="60"/>
      <c r="B16" s="61">
        <v>9</v>
      </c>
      <c r="C16" s="62" t="s">
        <v>157</v>
      </c>
      <c r="D16" s="63">
        <v>1.1000000000000001</v>
      </c>
      <c r="E16" s="63">
        <v>2</v>
      </c>
      <c r="F16" s="254"/>
    </row>
    <row r="17" spans="1:25" ht="12.5">
      <c r="A17" s="60"/>
      <c r="B17" s="61">
        <v>10</v>
      </c>
      <c r="C17" s="62" t="s">
        <v>158</v>
      </c>
      <c r="D17" s="63">
        <v>8.8800000000000008</v>
      </c>
      <c r="E17" s="63">
        <v>2</v>
      </c>
      <c r="F17" s="254"/>
    </row>
    <row r="18" spans="1:25" ht="12.5">
      <c r="A18" s="60"/>
      <c r="B18" s="61">
        <v>11</v>
      </c>
      <c r="C18" s="62" t="s">
        <v>159</v>
      </c>
      <c r="D18" s="63">
        <v>3.1</v>
      </c>
      <c r="E18" s="63">
        <v>1</v>
      </c>
      <c r="F18" s="254"/>
    </row>
    <row r="19" spans="1:25" ht="12.5">
      <c r="A19" s="60"/>
      <c r="B19" s="64">
        <v>12</v>
      </c>
      <c r="C19" s="65" t="s">
        <v>160</v>
      </c>
      <c r="D19" s="66">
        <v>5.2</v>
      </c>
      <c r="E19" s="66">
        <v>1</v>
      </c>
      <c r="F19" s="254"/>
    </row>
    <row r="20" spans="1:25" ht="13">
      <c r="A20" s="40"/>
      <c r="B20" s="266" t="s">
        <v>161</v>
      </c>
      <c r="C20" s="255"/>
      <c r="D20" s="67">
        <f t="shared" ref="D20:E20" si="0">IFERROR(AVERAGE(D8:D19),"-")</f>
        <v>32.840000000000003</v>
      </c>
      <c r="E20" s="67">
        <f t="shared" si="0"/>
        <v>1.75</v>
      </c>
      <c r="F20" s="255"/>
    </row>
    <row r="21" spans="1:25" ht="12.5">
      <c r="A21" s="68"/>
      <c r="B21" s="68"/>
      <c r="C21" s="68"/>
      <c r="D21" s="68"/>
      <c r="E21" s="68"/>
    </row>
    <row r="22" spans="1:25" ht="12.5">
      <c r="A22" s="68"/>
      <c r="B22" s="68"/>
      <c r="C22" s="68"/>
      <c r="D22" s="68"/>
      <c r="E22" s="68"/>
    </row>
    <row r="23" spans="1:25" ht="12.5">
      <c r="A23" s="21"/>
      <c r="B23" s="23" t="s">
        <v>162</v>
      </c>
      <c r="C23" s="23"/>
      <c r="D23" s="23"/>
      <c r="E23" s="23"/>
    </row>
    <row r="24" spans="1:25" ht="39">
      <c r="A24" s="25">
        <f>COUNTA(D26:E33)</f>
        <v>16</v>
      </c>
      <c r="B24" s="267" t="s">
        <v>163</v>
      </c>
      <c r="C24" s="255"/>
      <c r="D24" s="47" t="s">
        <v>164</v>
      </c>
      <c r="E24" s="47" t="s">
        <v>165</v>
      </c>
      <c r="F24" s="69" t="s">
        <v>97</v>
      </c>
    </row>
    <row r="25" spans="1:25" ht="12.5">
      <c r="A25" s="28">
        <v>16</v>
      </c>
      <c r="B25" s="268" t="s">
        <v>98</v>
      </c>
      <c r="C25" s="255"/>
      <c r="D25" s="57" t="s">
        <v>99</v>
      </c>
      <c r="E25" s="57" t="s">
        <v>100</v>
      </c>
      <c r="F25" s="70" t="s">
        <v>101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ht="12.5">
      <c r="A26" s="30"/>
      <c r="B26" s="31">
        <v>1</v>
      </c>
      <c r="C26" s="32" t="s">
        <v>102</v>
      </c>
      <c r="D26" s="63">
        <v>0</v>
      </c>
      <c r="E26" s="63" t="s">
        <v>166</v>
      </c>
      <c r="F26" s="259"/>
    </row>
    <row r="27" spans="1:25" ht="12.5">
      <c r="A27" s="30"/>
      <c r="B27" s="35">
        <v>2</v>
      </c>
      <c r="C27" s="36" t="s">
        <v>103</v>
      </c>
      <c r="D27" s="63">
        <v>0</v>
      </c>
      <c r="E27" s="63" t="s">
        <v>166</v>
      </c>
      <c r="F27" s="254"/>
    </row>
    <row r="28" spans="1:25" ht="12.5">
      <c r="A28" s="30"/>
      <c r="B28" s="35">
        <v>3</v>
      </c>
      <c r="C28" s="36" t="s">
        <v>104</v>
      </c>
      <c r="D28" s="63">
        <v>0</v>
      </c>
      <c r="E28" s="63" t="s">
        <v>167</v>
      </c>
      <c r="F28" s="254"/>
    </row>
    <row r="29" spans="1:25" ht="12.5">
      <c r="A29" s="30"/>
      <c r="B29" s="37">
        <v>4</v>
      </c>
      <c r="C29" s="36" t="s">
        <v>105</v>
      </c>
      <c r="D29" s="63">
        <v>0</v>
      </c>
      <c r="E29" s="63" t="s">
        <v>167</v>
      </c>
      <c r="F29" s="254"/>
    </row>
    <row r="30" spans="1:25" ht="12.5">
      <c r="A30" s="30"/>
      <c r="B30" s="37">
        <v>5</v>
      </c>
      <c r="C30" s="36" t="s">
        <v>106</v>
      </c>
      <c r="D30" s="63">
        <v>0</v>
      </c>
      <c r="E30" s="63" t="s">
        <v>166</v>
      </c>
      <c r="F30" s="254"/>
    </row>
    <row r="31" spans="1:25" ht="12.5">
      <c r="A31" s="30"/>
      <c r="B31" s="37">
        <v>6</v>
      </c>
      <c r="C31" s="36" t="s">
        <v>107</v>
      </c>
      <c r="D31" s="63">
        <v>0</v>
      </c>
      <c r="E31" s="63" t="s">
        <v>167</v>
      </c>
      <c r="F31" s="254"/>
    </row>
    <row r="32" spans="1:25" ht="12.5">
      <c r="A32" s="30"/>
      <c r="B32" s="37">
        <v>7</v>
      </c>
      <c r="C32" s="36" t="s">
        <v>108</v>
      </c>
      <c r="D32" s="63">
        <v>0</v>
      </c>
      <c r="E32" s="63" t="s">
        <v>167</v>
      </c>
      <c r="F32" s="254"/>
    </row>
    <row r="33" spans="1:6" ht="12.5">
      <c r="A33" s="30"/>
      <c r="B33" s="38">
        <v>8</v>
      </c>
      <c r="C33" s="39" t="s">
        <v>109</v>
      </c>
      <c r="D33" s="66">
        <v>0</v>
      </c>
      <c r="E33" s="66" t="s">
        <v>166</v>
      </c>
      <c r="F33" s="255"/>
    </row>
  </sheetData>
  <mergeCells count="11">
    <mergeCell ref="I1:I3"/>
    <mergeCell ref="B2:G2"/>
    <mergeCell ref="B3:H3"/>
    <mergeCell ref="B6:C6"/>
    <mergeCell ref="B7:C7"/>
    <mergeCell ref="B20:C20"/>
    <mergeCell ref="B24:C24"/>
    <mergeCell ref="B25:C25"/>
    <mergeCell ref="F26:F33"/>
    <mergeCell ref="B1:H1"/>
    <mergeCell ref="F8:F20"/>
  </mergeCells>
  <hyperlinks>
    <hyperlink ref="H2" location="'Menu Utama'!A1" display="'Menu Utama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15"/>
  <sheetViews>
    <sheetView showGridLines="0" topLeftCell="B1" workbookViewId="0"/>
  </sheetViews>
  <sheetFormatPr defaultColWidth="12.6328125" defaultRowHeight="15.75" customHeight="1"/>
  <cols>
    <col min="1" max="1" width="17.08984375" hidden="1" customWidth="1"/>
    <col min="2" max="2" width="4.26953125" customWidth="1"/>
    <col min="3" max="3" width="20.7265625" customWidth="1"/>
    <col min="4" max="4" width="16.08984375" customWidth="1"/>
    <col min="5" max="5" width="16.6328125" customWidth="1"/>
    <col min="9" max="9" width="2.7265625" customWidth="1"/>
  </cols>
  <sheetData>
    <row r="1" spans="1:22" ht="8.25" customHeight="1">
      <c r="B1" s="245"/>
      <c r="C1" s="246"/>
      <c r="D1" s="246"/>
      <c r="E1" s="246"/>
      <c r="F1" s="246"/>
      <c r="G1" s="246"/>
      <c r="H1" s="246"/>
      <c r="I1" s="247"/>
    </row>
    <row r="2" spans="1:22" ht="48" customHeight="1">
      <c r="A2" s="68"/>
      <c r="B2" s="275" t="s">
        <v>168</v>
      </c>
      <c r="C2" s="246"/>
      <c r="D2" s="246"/>
      <c r="E2" s="246"/>
      <c r="F2" s="246"/>
      <c r="G2" s="246"/>
      <c r="H2" s="22"/>
      <c r="I2" s="246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7.5" customHeight="1">
      <c r="A3" s="68"/>
      <c r="B3" s="245"/>
      <c r="C3" s="246"/>
      <c r="D3" s="246"/>
      <c r="E3" s="246"/>
      <c r="F3" s="246"/>
      <c r="G3" s="246"/>
      <c r="H3" s="246"/>
      <c r="I3" s="246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12.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12.5">
      <c r="A5" s="21"/>
      <c r="B5" s="23" t="s">
        <v>169</v>
      </c>
      <c r="C5" s="23"/>
      <c r="D5" s="23"/>
      <c r="E5" s="23"/>
      <c r="F5" s="23"/>
      <c r="G5" s="24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3">
      <c r="A6" s="25">
        <f>COUNTA(D9:H16)</f>
        <v>40</v>
      </c>
      <c r="B6" s="274" t="s">
        <v>94</v>
      </c>
      <c r="C6" s="254"/>
      <c r="D6" s="276" t="s">
        <v>170</v>
      </c>
      <c r="E6" s="251" t="s">
        <v>171</v>
      </c>
      <c r="F6" s="277"/>
      <c r="G6" s="277"/>
      <c r="H6" s="252"/>
      <c r="I6" s="278" t="s">
        <v>97</v>
      </c>
      <c r="J6" s="263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3">
      <c r="A7" s="25">
        <v>40</v>
      </c>
      <c r="B7" s="264"/>
      <c r="C7" s="255"/>
      <c r="D7" s="255"/>
      <c r="E7" s="71" t="s">
        <v>172</v>
      </c>
      <c r="F7" s="71" t="s">
        <v>173</v>
      </c>
      <c r="G7" s="71" t="s">
        <v>174</v>
      </c>
      <c r="H7" s="71" t="s">
        <v>175</v>
      </c>
      <c r="I7" s="264"/>
      <c r="J7" s="255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2.5">
      <c r="A8" s="28"/>
      <c r="B8" s="268" t="s">
        <v>98</v>
      </c>
      <c r="C8" s="255"/>
      <c r="D8" s="57" t="s">
        <v>99</v>
      </c>
      <c r="E8" s="57" t="s">
        <v>100</v>
      </c>
      <c r="F8" s="57" t="s">
        <v>101</v>
      </c>
      <c r="G8" s="57" t="s">
        <v>176</v>
      </c>
      <c r="H8" s="57" t="s">
        <v>177</v>
      </c>
      <c r="I8" s="279" t="s">
        <v>178</v>
      </c>
      <c r="J8" s="255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2.5">
      <c r="A9" s="30"/>
      <c r="B9" s="31">
        <v>1</v>
      </c>
      <c r="C9" s="32" t="s">
        <v>102</v>
      </c>
      <c r="D9" s="72" t="s">
        <v>179</v>
      </c>
      <c r="E9" s="73" t="s">
        <v>180</v>
      </c>
      <c r="F9" s="73" t="s">
        <v>180</v>
      </c>
      <c r="G9" s="73" t="s">
        <v>180</v>
      </c>
      <c r="H9" s="73">
        <v>0</v>
      </c>
      <c r="I9" s="280"/>
      <c r="J9" s="263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2.5">
      <c r="A10" s="30"/>
      <c r="B10" s="35">
        <v>2</v>
      </c>
      <c r="C10" s="36" t="s">
        <v>103</v>
      </c>
      <c r="D10" s="72" t="s">
        <v>179</v>
      </c>
      <c r="E10" s="73" t="s">
        <v>180</v>
      </c>
      <c r="F10" s="73" t="s">
        <v>180</v>
      </c>
      <c r="G10" s="73" t="s">
        <v>180</v>
      </c>
      <c r="H10" s="73">
        <v>0</v>
      </c>
      <c r="I10" s="281"/>
      <c r="J10" s="254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15" customHeight="1">
      <c r="A11" s="30"/>
      <c r="B11" s="35">
        <v>3</v>
      </c>
      <c r="C11" s="36" t="s">
        <v>104</v>
      </c>
      <c r="D11" s="72" t="s">
        <v>179</v>
      </c>
      <c r="E11" s="73" t="s">
        <v>180</v>
      </c>
      <c r="F11" s="73" t="s">
        <v>180</v>
      </c>
      <c r="G11" s="73" t="s">
        <v>180</v>
      </c>
      <c r="H11" s="73">
        <v>0</v>
      </c>
      <c r="I11" s="281"/>
      <c r="J11" s="254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</row>
    <row r="12" spans="1:22" ht="12.5">
      <c r="A12" s="30"/>
      <c r="B12" s="37">
        <v>4</v>
      </c>
      <c r="C12" s="36" t="s">
        <v>105</v>
      </c>
      <c r="D12" s="72" t="s">
        <v>179</v>
      </c>
      <c r="E12" s="73" t="s">
        <v>180</v>
      </c>
      <c r="F12" s="73" t="s">
        <v>180</v>
      </c>
      <c r="G12" s="73" t="s">
        <v>180</v>
      </c>
      <c r="H12" s="73">
        <v>0</v>
      </c>
      <c r="I12" s="281"/>
      <c r="J12" s="254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</row>
    <row r="13" spans="1:22" ht="12.5">
      <c r="A13" s="30"/>
      <c r="B13" s="37">
        <v>5</v>
      </c>
      <c r="C13" s="36" t="s">
        <v>106</v>
      </c>
      <c r="D13" s="72" t="s">
        <v>179</v>
      </c>
      <c r="E13" s="73" t="s">
        <v>180</v>
      </c>
      <c r="F13" s="73" t="s">
        <v>180</v>
      </c>
      <c r="G13" s="73" t="s">
        <v>180</v>
      </c>
      <c r="H13" s="73">
        <v>0</v>
      </c>
      <c r="I13" s="281"/>
      <c r="J13" s="254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22" ht="12.5">
      <c r="A14" s="30"/>
      <c r="B14" s="37">
        <v>6</v>
      </c>
      <c r="C14" s="36" t="s">
        <v>107</v>
      </c>
      <c r="D14" s="72" t="s">
        <v>179</v>
      </c>
      <c r="E14" s="73" t="s">
        <v>180</v>
      </c>
      <c r="F14" s="73" t="s">
        <v>180</v>
      </c>
      <c r="G14" s="73" t="s">
        <v>180</v>
      </c>
      <c r="H14" s="73">
        <v>0</v>
      </c>
      <c r="I14" s="281"/>
      <c r="J14" s="254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</row>
    <row r="15" spans="1:22" ht="12.5">
      <c r="A15" s="30"/>
      <c r="B15" s="37">
        <v>7</v>
      </c>
      <c r="C15" s="36" t="s">
        <v>108</v>
      </c>
      <c r="D15" s="72" t="s">
        <v>179</v>
      </c>
      <c r="E15" s="73" t="s">
        <v>180</v>
      </c>
      <c r="F15" s="73" t="s">
        <v>180</v>
      </c>
      <c r="G15" s="73" t="s">
        <v>180</v>
      </c>
      <c r="H15" s="73">
        <v>0</v>
      </c>
      <c r="I15" s="281"/>
      <c r="J15" s="254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2" ht="12.5">
      <c r="A16" s="30"/>
      <c r="B16" s="38">
        <v>8</v>
      </c>
      <c r="C16" s="39" t="s">
        <v>109</v>
      </c>
      <c r="D16" s="74" t="s">
        <v>179</v>
      </c>
      <c r="E16" s="75" t="s">
        <v>180</v>
      </c>
      <c r="F16" s="75" t="s">
        <v>180</v>
      </c>
      <c r="G16" s="75" t="s">
        <v>180</v>
      </c>
      <c r="H16" s="73">
        <v>0</v>
      </c>
      <c r="I16" s="264"/>
      <c r="J16" s="255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22" ht="12.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22" ht="12.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19" spans="1:22" ht="12.5">
      <c r="A19" s="21"/>
      <c r="B19" s="23" t="s">
        <v>181</v>
      </c>
      <c r="C19" s="23"/>
      <c r="D19" s="23"/>
      <c r="E19" s="23"/>
      <c r="F19" s="23"/>
      <c r="G19" s="24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</row>
    <row r="20" spans="1:22" ht="13">
      <c r="A20" s="25">
        <f>COUNTA(D23:H30)</f>
        <v>40</v>
      </c>
      <c r="B20" s="262" t="s">
        <v>94</v>
      </c>
      <c r="C20" s="263"/>
      <c r="D20" s="265" t="s">
        <v>170</v>
      </c>
      <c r="E20" s="251" t="s">
        <v>182</v>
      </c>
      <c r="F20" s="277"/>
      <c r="G20" s="277"/>
      <c r="H20" s="252"/>
      <c r="I20" s="278" t="s">
        <v>97</v>
      </c>
      <c r="J20" s="263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2" ht="13">
      <c r="A21" s="25">
        <v>40</v>
      </c>
      <c r="B21" s="264"/>
      <c r="C21" s="255"/>
      <c r="D21" s="258"/>
      <c r="E21" s="76" t="s">
        <v>172</v>
      </c>
      <c r="F21" s="76" t="s">
        <v>173</v>
      </c>
      <c r="G21" s="76" t="s">
        <v>174</v>
      </c>
      <c r="H21" s="76" t="s">
        <v>183</v>
      </c>
      <c r="I21" s="264"/>
      <c r="J21" s="255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</row>
    <row r="22" spans="1:22" ht="12.5">
      <c r="A22" s="28"/>
      <c r="B22" s="268" t="s">
        <v>98</v>
      </c>
      <c r="C22" s="255"/>
      <c r="D22" s="57" t="s">
        <v>99</v>
      </c>
      <c r="E22" s="57" t="s">
        <v>100</v>
      </c>
      <c r="F22" s="57" t="s">
        <v>101</v>
      </c>
      <c r="G22" s="57" t="s">
        <v>176</v>
      </c>
      <c r="H22" s="57" t="s">
        <v>177</v>
      </c>
      <c r="I22" s="279" t="s">
        <v>178</v>
      </c>
      <c r="J22" s="255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</row>
    <row r="23" spans="1:22" ht="12.5">
      <c r="A23" s="30"/>
      <c r="B23" s="31">
        <v>1</v>
      </c>
      <c r="C23" s="32" t="s">
        <v>102</v>
      </c>
      <c r="D23" s="73" t="s">
        <v>179</v>
      </c>
      <c r="E23" s="77">
        <v>44</v>
      </c>
      <c r="F23" s="73">
        <v>35</v>
      </c>
      <c r="G23" s="73">
        <v>50</v>
      </c>
      <c r="H23" s="73">
        <v>0</v>
      </c>
      <c r="I23" s="280"/>
      <c r="J23" s="263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</row>
    <row r="24" spans="1:22" ht="12.5">
      <c r="A24" s="30"/>
      <c r="B24" s="35">
        <v>2</v>
      </c>
      <c r="C24" s="36" t="s">
        <v>103</v>
      </c>
      <c r="D24" s="73" t="s">
        <v>179</v>
      </c>
      <c r="E24" s="78">
        <v>45</v>
      </c>
      <c r="F24" s="73">
        <v>55</v>
      </c>
      <c r="G24" s="73">
        <v>52</v>
      </c>
      <c r="H24" s="73">
        <v>0</v>
      </c>
      <c r="I24" s="281"/>
      <c r="J24" s="254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spans="1:22" ht="12.5">
      <c r="A25" s="30"/>
      <c r="B25" s="35">
        <v>3</v>
      </c>
      <c r="C25" s="36" t="s">
        <v>104</v>
      </c>
      <c r="D25" s="73" t="s">
        <v>179</v>
      </c>
      <c r="E25" s="78">
        <v>45</v>
      </c>
      <c r="F25" s="73">
        <v>52</v>
      </c>
      <c r="G25" s="73">
        <v>50</v>
      </c>
      <c r="H25" s="73">
        <v>0</v>
      </c>
      <c r="I25" s="281"/>
      <c r="J25" s="254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</row>
    <row r="26" spans="1:22" ht="12.5">
      <c r="A26" s="30"/>
      <c r="B26" s="37">
        <v>4</v>
      </c>
      <c r="C26" s="36" t="s">
        <v>105</v>
      </c>
      <c r="D26" s="73" t="s">
        <v>179</v>
      </c>
      <c r="E26" s="78">
        <v>38</v>
      </c>
      <c r="F26" s="73">
        <v>30</v>
      </c>
      <c r="G26" s="73">
        <v>49</v>
      </c>
      <c r="H26" s="73">
        <v>0</v>
      </c>
      <c r="I26" s="281"/>
      <c r="J26" s="254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</row>
    <row r="27" spans="1:22" ht="12.5">
      <c r="A27" s="30"/>
      <c r="B27" s="37">
        <v>5</v>
      </c>
      <c r="C27" s="36" t="s">
        <v>106</v>
      </c>
      <c r="D27" s="73" t="s">
        <v>179</v>
      </c>
      <c r="E27" s="78">
        <v>45</v>
      </c>
      <c r="F27" s="73">
        <v>32</v>
      </c>
      <c r="G27" s="73">
        <v>33</v>
      </c>
      <c r="H27" s="73">
        <v>0</v>
      </c>
      <c r="I27" s="281"/>
      <c r="J27" s="254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</row>
    <row r="28" spans="1:22" ht="12.5">
      <c r="A28" s="30"/>
      <c r="B28" s="37">
        <v>6</v>
      </c>
      <c r="C28" s="36" t="s">
        <v>107</v>
      </c>
      <c r="D28" s="73" t="s">
        <v>179</v>
      </c>
      <c r="E28" s="78">
        <v>48</v>
      </c>
      <c r="F28" s="73">
        <v>37</v>
      </c>
      <c r="G28" s="73">
        <v>42</v>
      </c>
      <c r="H28" s="73">
        <v>0</v>
      </c>
      <c r="I28" s="281"/>
      <c r="J28" s="254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22" ht="12.5">
      <c r="A29" s="30"/>
      <c r="B29" s="37">
        <v>7</v>
      </c>
      <c r="C29" s="36" t="s">
        <v>108</v>
      </c>
      <c r="D29" s="73" t="s">
        <v>179</v>
      </c>
      <c r="E29" s="78">
        <v>59</v>
      </c>
      <c r="F29" s="73">
        <v>55</v>
      </c>
      <c r="G29" s="73">
        <v>53</v>
      </c>
      <c r="H29" s="73">
        <v>0</v>
      </c>
      <c r="I29" s="281"/>
      <c r="J29" s="254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</row>
    <row r="30" spans="1:22" ht="12.5">
      <c r="A30" s="30"/>
      <c r="B30" s="38">
        <v>8</v>
      </c>
      <c r="C30" s="39" t="s">
        <v>109</v>
      </c>
      <c r="D30" s="75" t="s">
        <v>179</v>
      </c>
      <c r="E30" s="79">
        <v>41</v>
      </c>
      <c r="F30" s="75">
        <v>46</v>
      </c>
      <c r="G30" s="75">
        <v>35</v>
      </c>
      <c r="H30" s="73">
        <v>0</v>
      </c>
      <c r="I30" s="264"/>
      <c r="J30" s="255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22" ht="12.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22" ht="12.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</row>
    <row r="33" spans="1:22" ht="12.5">
      <c r="A33" s="21"/>
      <c r="B33" s="249" t="s">
        <v>184</v>
      </c>
      <c r="C33" s="250"/>
      <c r="D33" s="250"/>
      <c r="E33" s="250"/>
      <c r="F33" s="250"/>
      <c r="G33" s="250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</row>
    <row r="34" spans="1:22" ht="13">
      <c r="A34" s="25">
        <f>COUNTA(D37:H44)</f>
        <v>40</v>
      </c>
      <c r="B34" s="262" t="s">
        <v>94</v>
      </c>
      <c r="C34" s="263"/>
      <c r="D34" s="265" t="s">
        <v>170</v>
      </c>
      <c r="E34" s="251" t="s">
        <v>185</v>
      </c>
      <c r="F34" s="277"/>
      <c r="G34" s="277"/>
      <c r="H34" s="252"/>
      <c r="I34" s="278" t="s">
        <v>97</v>
      </c>
      <c r="J34" s="263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13">
      <c r="A35" s="25">
        <v>40</v>
      </c>
      <c r="B35" s="264"/>
      <c r="C35" s="255"/>
      <c r="D35" s="258"/>
      <c r="E35" s="76" t="s">
        <v>172</v>
      </c>
      <c r="F35" s="76" t="s">
        <v>173</v>
      </c>
      <c r="G35" s="76" t="s">
        <v>174</v>
      </c>
      <c r="H35" s="76" t="s">
        <v>183</v>
      </c>
      <c r="I35" s="264"/>
      <c r="J35" s="255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</row>
    <row r="36" spans="1:22" ht="12.5">
      <c r="A36" s="28"/>
      <c r="B36" s="260" t="s">
        <v>98</v>
      </c>
      <c r="C36" s="252"/>
      <c r="D36" s="29" t="s">
        <v>99</v>
      </c>
      <c r="E36" s="29" t="s">
        <v>100</v>
      </c>
      <c r="F36" s="29" t="s">
        <v>101</v>
      </c>
      <c r="G36" s="29" t="s">
        <v>176</v>
      </c>
      <c r="H36" s="29" t="s">
        <v>177</v>
      </c>
      <c r="I36" s="279" t="s">
        <v>178</v>
      </c>
      <c r="J36" s="255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</row>
    <row r="37" spans="1:22" ht="12.5">
      <c r="A37" s="30"/>
      <c r="B37" s="31">
        <v>1</v>
      </c>
      <c r="C37" s="32" t="s">
        <v>102</v>
      </c>
      <c r="D37" s="73" t="s">
        <v>179</v>
      </c>
      <c r="E37" s="80" t="s">
        <v>186</v>
      </c>
      <c r="F37" s="80" t="s">
        <v>187</v>
      </c>
      <c r="G37" s="80" t="s">
        <v>187</v>
      </c>
      <c r="H37" s="80">
        <v>0</v>
      </c>
      <c r="I37" s="282"/>
      <c r="J37" s="263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.5">
      <c r="A38" s="30"/>
      <c r="B38" s="35">
        <v>2</v>
      </c>
      <c r="C38" s="36" t="s">
        <v>103</v>
      </c>
      <c r="D38" s="73" t="s">
        <v>179</v>
      </c>
      <c r="E38" s="80" t="s">
        <v>187</v>
      </c>
      <c r="F38" s="80" t="s">
        <v>188</v>
      </c>
      <c r="G38" s="80" t="s">
        <v>187</v>
      </c>
      <c r="H38" s="80">
        <v>0</v>
      </c>
      <c r="I38" s="281"/>
      <c r="J38" s="254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.5">
      <c r="A39" s="30"/>
      <c r="B39" s="35">
        <v>3</v>
      </c>
      <c r="C39" s="36" t="s">
        <v>104</v>
      </c>
      <c r="D39" s="73" t="s">
        <v>179</v>
      </c>
      <c r="E39" s="80" t="s">
        <v>187</v>
      </c>
      <c r="F39" s="80" t="s">
        <v>189</v>
      </c>
      <c r="G39" s="80" t="s">
        <v>187</v>
      </c>
      <c r="H39" s="80">
        <v>0</v>
      </c>
      <c r="I39" s="281"/>
      <c r="J39" s="254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</row>
    <row r="40" spans="1:22" ht="12.5">
      <c r="A40" s="30"/>
      <c r="B40" s="37">
        <v>4</v>
      </c>
      <c r="C40" s="36" t="s">
        <v>105</v>
      </c>
      <c r="D40" s="73" t="s">
        <v>179</v>
      </c>
      <c r="E40" s="80" t="s">
        <v>187</v>
      </c>
      <c r="F40" s="80" t="s">
        <v>188</v>
      </c>
      <c r="G40" s="80" t="s">
        <v>188</v>
      </c>
      <c r="H40" s="80">
        <v>0</v>
      </c>
      <c r="I40" s="281"/>
      <c r="J40" s="254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</row>
    <row r="41" spans="1:22" ht="12.5">
      <c r="A41" s="30"/>
      <c r="B41" s="37">
        <v>5</v>
      </c>
      <c r="C41" s="36" t="s">
        <v>106</v>
      </c>
      <c r="D41" s="73" t="s">
        <v>179</v>
      </c>
      <c r="E41" s="80" t="s">
        <v>187</v>
      </c>
      <c r="F41" s="80" t="s">
        <v>188</v>
      </c>
      <c r="G41" s="80" t="s">
        <v>187</v>
      </c>
      <c r="H41" s="80">
        <v>0</v>
      </c>
      <c r="I41" s="281"/>
      <c r="J41" s="254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1:22" ht="12.5">
      <c r="A42" s="30"/>
      <c r="B42" s="37">
        <v>6</v>
      </c>
      <c r="C42" s="36" t="s">
        <v>107</v>
      </c>
      <c r="D42" s="73" t="s">
        <v>179</v>
      </c>
      <c r="E42" s="80" t="s">
        <v>187</v>
      </c>
      <c r="F42" s="80" t="s">
        <v>187</v>
      </c>
      <c r="G42" s="80" t="s">
        <v>188</v>
      </c>
      <c r="H42" s="80">
        <v>0</v>
      </c>
      <c r="I42" s="281"/>
      <c r="J42" s="254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</row>
    <row r="43" spans="1:22" ht="12.5">
      <c r="A43" s="30"/>
      <c r="B43" s="37">
        <v>7</v>
      </c>
      <c r="C43" s="36" t="s">
        <v>108</v>
      </c>
      <c r="D43" s="73" t="s">
        <v>179</v>
      </c>
      <c r="E43" s="80" t="s">
        <v>187</v>
      </c>
      <c r="F43" s="80" t="s">
        <v>187</v>
      </c>
      <c r="G43" s="80" t="s">
        <v>187</v>
      </c>
      <c r="H43" s="80">
        <v>0</v>
      </c>
      <c r="I43" s="281"/>
      <c r="J43" s="254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</row>
    <row r="44" spans="1:22" ht="12.5">
      <c r="A44" s="30"/>
      <c r="B44" s="38">
        <v>8</v>
      </c>
      <c r="C44" s="39" t="s">
        <v>109</v>
      </c>
      <c r="D44" s="75" t="s">
        <v>179</v>
      </c>
      <c r="E44" s="81" t="s">
        <v>187</v>
      </c>
      <c r="F44" s="81" t="s">
        <v>188</v>
      </c>
      <c r="G44" s="81" t="s">
        <v>187</v>
      </c>
      <c r="H44" s="80">
        <v>0</v>
      </c>
      <c r="I44" s="264"/>
      <c r="J44" s="255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</row>
    <row r="45" spans="1:22" ht="12.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</row>
    <row r="46" spans="1:22" ht="12.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</row>
    <row r="47" spans="1:22" ht="12.5">
      <c r="A47" s="82"/>
      <c r="B47" s="82" t="s">
        <v>190</v>
      </c>
      <c r="C47" s="24"/>
      <c r="D47" s="24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</row>
    <row r="48" spans="1:22" ht="13">
      <c r="A48" s="25">
        <f>COUNTA(D51:H58)</f>
        <v>40</v>
      </c>
      <c r="B48" s="262" t="s">
        <v>94</v>
      </c>
      <c r="C48" s="263"/>
      <c r="D48" s="265" t="s">
        <v>170</v>
      </c>
      <c r="E48" s="251" t="s">
        <v>191</v>
      </c>
      <c r="F48" s="277"/>
      <c r="G48" s="277"/>
      <c r="H48" s="252"/>
      <c r="I48" s="278" t="s">
        <v>97</v>
      </c>
      <c r="J48" s="263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ht="13">
      <c r="A49" s="25">
        <v>40</v>
      </c>
      <c r="B49" s="264"/>
      <c r="C49" s="255"/>
      <c r="D49" s="258"/>
      <c r="E49" s="76" t="s">
        <v>172</v>
      </c>
      <c r="F49" s="76" t="s">
        <v>173</v>
      </c>
      <c r="G49" s="76" t="s">
        <v>174</v>
      </c>
      <c r="H49" s="76" t="s">
        <v>183</v>
      </c>
      <c r="I49" s="264"/>
      <c r="J49" s="255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ht="12.5">
      <c r="A50" s="28"/>
      <c r="B50" s="268" t="s">
        <v>98</v>
      </c>
      <c r="C50" s="255"/>
      <c r="D50" s="57" t="s">
        <v>99</v>
      </c>
      <c r="E50" s="57" t="s">
        <v>100</v>
      </c>
      <c r="F50" s="57" t="s">
        <v>101</v>
      </c>
      <c r="G50" s="57" t="s">
        <v>176</v>
      </c>
      <c r="H50" s="57" t="s">
        <v>177</v>
      </c>
      <c r="I50" s="279" t="s">
        <v>178</v>
      </c>
      <c r="J50" s="255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2.5">
      <c r="A51" s="30"/>
      <c r="B51" s="31">
        <v>1</v>
      </c>
      <c r="C51" s="32" t="s">
        <v>102</v>
      </c>
      <c r="D51" s="73" t="s">
        <v>179</v>
      </c>
      <c r="E51" s="80" t="s">
        <v>192</v>
      </c>
      <c r="F51" s="80" t="s">
        <v>192</v>
      </c>
      <c r="G51" s="80" t="s">
        <v>192</v>
      </c>
      <c r="H51" s="80">
        <v>0</v>
      </c>
      <c r="I51" s="282"/>
      <c r="J51" s="263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2.5">
      <c r="A52" s="30"/>
      <c r="B52" s="35">
        <v>2</v>
      </c>
      <c r="C52" s="36" t="s">
        <v>103</v>
      </c>
      <c r="D52" s="73" t="s">
        <v>179</v>
      </c>
      <c r="E52" s="80" t="s">
        <v>192</v>
      </c>
      <c r="F52" s="80" t="s">
        <v>192</v>
      </c>
      <c r="G52" s="80" t="s">
        <v>192</v>
      </c>
      <c r="H52" s="80">
        <v>0</v>
      </c>
      <c r="I52" s="281"/>
      <c r="J52" s="254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2.5">
      <c r="A53" s="30"/>
      <c r="B53" s="35">
        <v>3</v>
      </c>
      <c r="C53" s="36" t="s">
        <v>104</v>
      </c>
      <c r="D53" s="73" t="s">
        <v>179</v>
      </c>
      <c r="E53" s="80" t="s">
        <v>193</v>
      </c>
      <c r="F53" s="80" t="s">
        <v>192</v>
      </c>
      <c r="G53" s="80" t="s">
        <v>192</v>
      </c>
      <c r="H53" s="80">
        <v>0</v>
      </c>
      <c r="I53" s="281"/>
      <c r="J53" s="254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2" ht="12.5">
      <c r="A54" s="30"/>
      <c r="B54" s="37">
        <v>4</v>
      </c>
      <c r="C54" s="36" t="s">
        <v>105</v>
      </c>
      <c r="D54" s="73" t="s">
        <v>179</v>
      </c>
      <c r="E54" s="80" t="s">
        <v>192</v>
      </c>
      <c r="F54" s="80" t="s">
        <v>193</v>
      </c>
      <c r="G54" s="80" t="s">
        <v>192</v>
      </c>
      <c r="H54" s="80">
        <v>0</v>
      </c>
      <c r="I54" s="281"/>
      <c r="J54" s="254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</row>
    <row r="55" spans="1:22" ht="12.5">
      <c r="A55" s="30"/>
      <c r="B55" s="37">
        <v>5</v>
      </c>
      <c r="C55" s="36" t="s">
        <v>106</v>
      </c>
      <c r="D55" s="73" t="s">
        <v>179</v>
      </c>
      <c r="E55" s="80" t="s">
        <v>192</v>
      </c>
      <c r="F55" s="80" t="s">
        <v>193</v>
      </c>
      <c r="G55" s="80" t="s">
        <v>194</v>
      </c>
      <c r="H55" s="80">
        <v>0</v>
      </c>
      <c r="I55" s="281"/>
      <c r="J55" s="254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</row>
    <row r="56" spans="1:22" ht="12.5">
      <c r="A56" s="30"/>
      <c r="B56" s="37">
        <v>6</v>
      </c>
      <c r="C56" s="36" t="s">
        <v>107</v>
      </c>
      <c r="D56" s="73" t="s">
        <v>179</v>
      </c>
      <c r="E56" s="80" t="s">
        <v>192</v>
      </c>
      <c r="F56" s="80" t="s">
        <v>192</v>
      </c>
      <c r="G56" s="80" t="s">
        <v>192</v>
      </c>
      <c r="H56" s="80">
        <v>0</v>
      </c>
      <c r="I56" s="281"/>
      <c r="J56" s="254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</row>
    <row r="57" spans="1:22" ht="12.5">
      <c r="A57" s="30"/>
      <c r="B57" s="37">
        <v>7</v>
      </c>
      <c r="C57" s="36" t="s">
        <v>108</v>
      </c>
      <c r="D57" s="73" t="s">
        <v>179</v>
      </c>
      <c r="E57" s="80" t="s">
        <v>192</v>
      </c>
      <c r="F57" s="80" t="s">
        <v>192</v>
      </c>
      <c r="G57" s="80" t="s">
        <v>192</v>
      </c>
      <c r="H57" s="80">
        <v>0</v>
      </c>
      <c r="I57" s="281"/>
      <c r="J57" s="254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2" ht="12.5">
      <c r="A58" s="30"/>
      <c r="B58" s="38">
        <v>8</v>
      </c>
      <c r="C58" s="39" t="s">
        <v>109</v>
      </c>
      <c r="D58" s="75" t="s">
        <v>179</v>
      </c>
      <c r="E58" s="81" t="s">
        <v>192</v>
      </c>
      <c r="F58" s="81" t="s">
        <v>192</v>
      </c>
      <c r="G58" s="81" t="s">
        <v>192</v>
      </c>
      <c r="H58" s="80">
        <v>0</v>
      </c>
      <c r="I58" s="264"/>
      <c r="J58" s="255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</row>
    <row r="59" spans="1:22" ht="12.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</row>
    <row r="60" spans="1:22" ht="12.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</row>
    <row r="61" spans="1:22" ht="12.5">
      <c r="A61" s="21"/>
      <c r="B61" s="23" t="s">
        <v>195</v>
      </c>
      <c r="C61" s="23"/>
      <c r="D61" s="23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</row>
    <row r="62" spans="1:22" ht="26">
      <c r="A62" s="83">
        <f>COUNTA(D64:E71)</f>
        <v>16</v>
      </c>
      <c r="B62" s="283" t="s">
        <v>196</v>
      </c>
      <c r="C62" s="255"/>
      <c r="D62" s="84" t="s">
        <v>170</v>
      </c>
      <c r="E62" s="84" t="s">
        <v>197</v>
      </c>
      <c r="F62" s="69" t="s">
        <v>97</v>
      </c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</row>
    <row r="63" spans="1:22" ht="12.5">
      <c r="A63" s="28">
        <v>16</v>
      </c>
      <c r="B63" s="268" t="s">
        <v>98</v>
      </c>
      <c r="C63" s="255"/>
      <c r="D63" s="57" t="s">
        <v>99</v>
      </c>
      <c r="E63" s="57" t="s">
        <v>100</v>
      </c>
      <c r="F63" s="70" t="s">
        <v>101</v>
      </c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</row>
    <row r="64" spans="1:22" ht="12.5">
      <c r="A64" s="30"/>
      <c r="B64" s="31">
        <v>1</v>
      </c>
      <c r="C64" s="32" t="s">
        <v>102</v>
      </c>
      <c r="D64" s="73" t="s">
        <v>179</v>
      </c>
      <c r="E64" s="80">
        <v>3</v>
      </c>
      <c r="F64" s="284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</row>
    <row r="65" spans="1:22" ht="12.5">
      <c r="A65" s="30"/>
      <c r="B65" s="35">
        <v>2</v>
      </c>
      <c r="C65" s="36" t="s">
        <v>103</v>
      </c>
      <c r="D65" s="73" t="s">
        <v>179</v>
      </c>
      <c r="E65" s="80">
        <v>3</v>
      </c>
      <c r="F65" s="285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</row>
    <row r="66" spans="1:22" ht="12.5">
      <c r="A66" s="30"/>
      <c r="B66" s="35">
        <v>3</v>
      </c>
      <c r="C66" s="36" t="s">
        <v>104</v>
      </c>
      <c r="D66" s="73" t="s">
        <v>179</v>
      </c>
      <c r="E66" s="80">
        <v>3</v>
      </c>
      <c r="F66" s="285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</row>
    <row r="67" spans="1:22" ht="12.5">
      <c r="A67" s="30"/>
      <c r="B67" s="37">
        <v>4</v>
      </c>
      <c r="C67" s="36" t="s">
        <v>105</v>
      </c>
      <c r="D67" s="73" t="s">
        <v>179</v>
      </c>
      <c r="E67" s="80">
        <v>3</v>
      </c>
      <c r="F67" s="285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</row>
    <row r="68" spans="1:22" ht="12.5">
      <c r="A68" s="30"/>
      <c r="B68" s="37">
        <v>5</v>
      </c>
      <c r="C68" s="36" t="s">
        <v>106</v>
      </c>
      <c r="D68" s="73" t="s">
        <v>179</v>
      </c>
      <c r="E68" s="80">
        <v>5</v>
      </c>
      <c r="F68" s="285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</row>
    <row r="69" spans="1:22" ht="12.5">
      <c r="A69" s="30"/>
      <c r="B69" s="37">
        <v>6</v>
      </c>
      <c r="C69" s="36" t="s">
        <v>107</v>
      </c>
      <c r="D69" s="73" t="s">
        <v>179</v>
      </c>
      <c r="E69" s="80">
        <v>4</v>
      </c>
      <c r="F69" s="285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</row>
    <row r="70" spans="1:22" ht="12.5">
      <c r="A70" s="30"/>
      <c r="B70" s="37">
        <v>7</v>
      </c>
      <c r="C70" s="36" t="s">
        <v>108</v>
      </c>
      <c r="D70" s="73" t="s">
        <v>179</v>
      </c>
      <c r="E70" s="80">
        <v>5</v>
      </c>
      <c r="F70" s="285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</row>
    <row r="71" spans="1:22" ht="12.5">
      <c r="A71" s="30"/>
      <c r="B71" s="38">
        <v>8</v>
      </c>
      <c r="C71" s="39" t="s">
        <v>109</v>
      </c>
      <c r="D71" s="75" t="s">
        <v>179</v>
      </c>
      <c r="E71" s="81">
        <v>2</v>
      </c>
      <c r="F71" s="285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</row>
    <row r="72" spans="1:22" ht="13">
      <c r="A72" s="40"/>
      <c r="B72" s="261" t="s">
        <v>198</v>
      </c>
      <c r="C72" s="277"/>
      <c r="D72" s="252"/>
      <c r="E72" s="42">
        <f>SUM(E64:E71)</f>
        <v>28</v>
      </c>
      <c r="F72" s="25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</row>
    <row r="73" spans="1:22" ht="12.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</row>
    <row r="74" spans="1:22" ht="12.5">
      <c r="A74" s="21"/>
      <c r="B74" s="23" t="s">
        <v>199</v>
      </c>
      <c r="C74" s="23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</row>
    <row r="75" spans="1:22" ht="13">
      <c r="A75" s="83">
        <f>COUNTA(D78:D81)</f>
        <v>4</v>
      </c>
      <c r="B75" s="286" t="s">
        <v>94</v>
      </c>
      <c r="C75" s="263"/>
      <c r="D75" s="287" t="s">
        <v>200</v>
      </c>
      <c r="E75" s="288" t="s">
        <v>97</v>
      </c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</row>
    <row r="76" spans="1:22" ht="13">
      <c r="A76" s="83">
        <v>4</v>
      </c>
      <c r="B76" s="264"/>
      <c r="C76" s="255"/>
      <c r="D76" s="258"/>
      <c r="E76" s="25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</row>
    <row r="77" spans="1:22" ht="12.5">
      <c r="A77" s="28"/>
      <c r="B77" s="260" t="s">
        <v>98</v>
      </c>
      <c r="C77" s="252"/>
      <c r="D77" s="29" t="s">
        <v>99</v>
      </c>
      <c r="E77" s="58" t="s">
        <v>100</v>
      </c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1:22" ht="12.5">
      <c r="A78" s="85"/>
      <c r="B78" s="85">
        <v>1</v>
      </c>
      <c r="C78" s="86" t="s">
        <v>201</v>
      </c>
      <c r="D78" s="87">
        <v>0</v>
      </c>
      <c r="E78" s="289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</row>
    <row r="79" spans="1:22" ht="12.5">
      <c r="A79" s="85"/>
      <c r="B79" s="85">
        <v>2</v>
      </c>
      <c r="C79" s="86" t="s">
        <v>202</v>
      </c>
      <c r="D79" s="88">
        <v>1</v>
      </c>
      <c r="E79" s="285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0" spans="1:22" ht="12.5">
      <c r="A80" s="85"/>
      <c r="B80" s="85">
        <v>3</v>
      </c>
      <c r="C80" s="86" t="s">
        <v>203</v>
      </c>
      <c r="D80" s="88">
        <v>11</v>
      </c>
      <c r="E80" s="285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</row>
    <row r="81" spans="1:22" ht="12.5">
      <c r="A81" s="85"/>
      <c r="B81" s="85">
        <v>4</v>
      </c>
      <c r="C81" s="89" t="s">
        <v>204</v>
      </c>
      <c r="D81" s="90">
        <v>3</v>
      </c>
      <c r="E81" s="285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</row>
    <row r="82" spans="1:22" ht="13">
      <c r="A82" s="40"/>
      <c r="B82" s="261" t="s">
        <v>198</v>
      </c>
      <c r="C82" s="252"/>
      <c r="D82" s="91">
        <f>SUM(D78:D81)</f>
        <v>15</v>
      </c>
      <c r="E82" s="25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</row>
    <row r="83" spans="1:22" ht="12.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</row>
    <row r="84" spans="1:22" ht="12.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</row>
    <row r="85" spans="1:22" ht="12.5">
      <c r="A85" s="21"/>
      <c r="B85" s="23" t="s">
        <v>205</v>
      </c>
      <c r="C85" s="23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</row>
    <row r="86" spans="1:22" ht="13">
      <c r="A86" s="40">
        <f>COUNTA(D88:D96)</f>
        <v>9</v>
      </c>
      <c r="B86" s="261" t="s">
        <v>206</v>
      </c>
      <c r="C86" s="252"/>
      <c r="D86" s="43" t="s">
        <v>200</v>
      </c>
      <c r="E86" s="92" t="s">
        <v>97</v>
      </c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</row>
    <row r="87" spans="1:22" ht="12.5">
      <c r="A87" s="28">
        <v>9</v>
      </c>
      <c r="B87" s="268" t="s">
        <v>98</v>
      </c>
      <c r="C87" s="255"/>
      <c r="D87" s="57" t="s">
        <v>99</v>
      </c>
      <c r="E87" s="70" t="s">
        <v>100</v>
      </c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</row>
    <row r="88" spans="1:22" ht="12.5">
      <c r="A88" s="85"/>
      <c r="B88" s="85">
        <v>1</v>
      </c>
      <c r="C88" s="93" t="s">
        <v>207</v>
      </c>
      <c r="D88" s="87">
        <v>0</v>
      </c>
      <c r="E88" s="289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</row>
    <row r="89" spans="1:22" ht="12.5">
      <c r="A89" s="85"/>
      <c r="B89" s="85">
        <v>2</v>
      </c>
      <c r="C89" s="93" t="s">
        <v>208</v>
      </c>
      <c r="D89" s="94">
        <v>0</v>
      </c>
      <c r="E89" s="285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</row>
    <row r="90" spans="1:22" ht="12.5">
      <c r="A90" s="85"/>
      <c r="B90" s="85">
        <v>3</v>
      </c>
      <c r="C90" s="93" t="s">
        <v>209</v>
      </c>
      <c r="D90" s="88">
        <v>2</v>
      </c>
      <c r="E90" s="285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</row>
    <row r="91" spans="1:22" ht="12.5">
      <c r="A91" s="85"/>
      <c r="B91" s="85">
        <v>4</v>
      </c>
      <c r="C91" s="93" t="s">
        <v>210</v>
      </c>
      <c r="D91" s="94">
        <v>0</v>
      </c>
      <c r="E91" s="285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1:22" ht="12.5">
      <c r="A92" s="85"/>
      <c r="B92" s="85">
        <v>5</v>
      </c>
      <c r="C92" s="93" t="s">
        <v>211</v>
      </c>
      <c r="D92" s="94">
        <v>0</v>
      </c>
      <c r="E92" s="285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1:22" ht="12.5">
      <c r="A93" s="85"/>
      <c r="B93" s="85">
        <v>6</v>
      </c>
      <c r="C93" s="93" t="s">
        <v>212</v>
      </c>
      <c r="D93" s="94">
        <v>0</v>
      </c>
      <c r="E93" s="285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</row>
    <row r="94" spans="1:22" ht="12.5">
      <c r="A94" s="85"/>
      <c r="B94" s="85">
        <v>7</v>
      </c>
      <c r="C94" s="93" t="s">
        <v>193</v>
      </c>
      <c r="D94" s="88">
        <v>11</v>
      </c>
      <c r="E94" s="285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ht="12.5">
      <c r="A95" s="85"/>
      <c r="B95" s="85">
        <v>8</v>
      </c>
      <c r="C95" s="93" t="s">
        <v>194</v>
      </c>
      <c r="D95" s="88">
        <v>2</v>
      </c>
      <c r="E95" s="285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</row>
    <row r="96" spans="1:22" ht="12.5">
      <c r="A96" s="85"/>
      <c r="B96" s="85">
        <v>9</v>
      </c>
      <c r="C96" s="95" t="s">
        <v>213</v>
      </c>
      <c r="D96" s="96">
        <v>0</v>
      </c>
      <c r="E96" s="285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</row>
    <row r="97" spans="1:22" ht="13">
      <c r="A97" s="40"/>
      <c r="B97" s="261" t="s">
        <v>110</v>
      </c>
      <c r="C97" s="252"/>
      <c r="D97" s="91">
        <f>SUM(D88:D96)</f>
        <v>15</v>
      </c>
      <c r="E97" s="25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</row>
    <row r="98" spans="1:22" ht="12.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</row>
    <row r="99" spans="1:22" ht="12.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</row>
    <row r="100" spans="1:22" ht="12.5">
      <c r="A100" s="21"/>
      <c r="B100" s="23" t="s">
        <v>214</v>
      </c>
      <c r="C100" s="2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</row>
    <row r="101" spans="1:22" ht="13">
      <c r="A101" s="40">
        <f>COUNTA(D104:D105,D107:D108)</f>
        <v>4</v>
      </c>
      <c r="B101" s="261" t="s">
        <v>206</v>
      </c>
      <c r="C101" s="252"/>
      <c r="D101" s="43" t="s">
        <v>200</v>
      </c>
      <c r="E101" s="56" t="s">
        <v>97</v>
      </c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</row>
    <row r="102" spans="1:22" ht="12.5">
      <c r="A102" s="28">
        <v>4</v>
      </c>
      <c r="B102" s="260" t="s">
        <v>98</v>
      </c>
      <c r="C102" s="252"/>
      <c r="D102" s="29" t="s">
        <v>99</v>
      </c>
      <c r="E102" s="58" t="s">
        <v>100</v>
      </c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1:22" ht="13">
      <c r="A103" s="97"/>
      <c r="B103" s="98" t="s">
        <v>215</v>
      </c>
      <c r="C103" s="99"/>
      <c r="D103" s="100">
        <f>SUM(D104:D105)</f>
        <v>15</v>
      </c>
      <c r="E103" s="272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1:22" ht="12.5">
      <c r="A104" s="101"/>
      <c r="B104" s="102"/>
      <c r="C104" s="103" t="s">
        <v>186</v>
      </c>
      <c r="D104" s="104">
        <v>7</v>
      </c>
      <c r="E104" s="254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</row>
    <row r="105" spans="1:22" ht="12.5">
      <c r="A105" s="101"/>
      <c r="B105" s="102"/>
      <c r="C105" s="103" t="s">
        <v>188</v>
      </c>
      <c r="D105" s="104">
        <v>8</v>
      </c>
      <c r="E105" s="254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</row>
    <row r="106" spans="1:22" ht="13">
      <c r="A106" s="105"/>
      <c r="B106" s="106" t="s">
        <v>216</v>
      </c>
      <c r="C106" s="107"/>
      <c r="D106" s="100">
        <f>SUM(D107:D108)</f>
        <v>39</v>
      </c>
      <c r="E106" s="254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</row>
    <row r="107" spans="1:22" ht="12.5">
      <c r="A107" s="101"/>
      <c r="B107" s="102"/>
      <c r="C107" s="103" t="s">
        <v>186</v>
      </c>
      <c r="D107" s="104">
        <v>20</v>
      </c>
      <c r="E107" s="254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</row>
    <row r="108" spans="1:22" ht="12.5">
      <c r="A108" s="101"/>
      <c r="B108" s="108"/>
      <c r="C108" s="109" t="s">
        <v>188</v>
      </c>
      <c r="D108" s="110">
        <v>19</v>
      </c>
      <c r="E108" s="254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</row>
    <row r="109" spans="1:22" ht="13">
      <c r="A109" s="40"/>
      <c r="B109" s="261" t="s">
        <v>110</v>
      </c>
      <c r="C109" s="252"/>
      <c r="D109" s="91">
        <f>D103+D106</f>
        <v>54</v>
      </c>
      <c r="E109" s="255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</row>
    <row r="110" spans="1:22" ht="12.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</row>
    <row r="111" spans="1:22" ht="12.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</row>
    <row r="112" spans="1:22" ht="12.5">
      <c r="A112" s="21"/>
      <c r="B112" s="249" t="s">
        <v>217</v>
      </c>
      <c r="C112" s="250"/>
      <c r="D112" s="250"/>
      <c r="E112" s="250"/>
      <c r="F112" s="250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</row>
    <row r="113" spans="1:22" ht="28">
      <c r="A113" s="111">
        <f>COUNTA(D115:G122)</f>
        <v>32</v>
      </c>
      <c r="B113" s="271" t="s">
        <v>94</v>
      </c>
      <c r="C113" s="252"/>
      <c r="D113" s="112" t="s">
        <v>218</v>
      </c>
      <c r="E113" s="112" t="s">
        <v>219</v>
      </c>
      <c r="F113" s="112" t="s">
        <v>220</v>
      </c>
      <c r="G113" s="112" t="s">
        <v>221</v>
      </c>
      <c r="H113" s="113" t="s">
        <v>97</v>
      </c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</row>
    <row r="114" spans="1:22" ht="12.5">
      <c r="A114" s="28">
        <v>32</v>
      </c>
      <c r="B114" s="268" t="s">
        <v>98</v>
      </c>
      <c r="C114" s="255"/>
      <c r="D114" s="57" t="s">
        <v>99</v>
      </c>
      <c r="E114" s="57" t="s">
        <v>100</v>
      </c>
      <c r="F114" s="57" t="s">
        <v>101</v>
      </c>
      <c r="G114" s="57" t="s">
        <v>176</v>
      </c>
      <c r="H114" s="70" t="s">
        <v>177</v>
      </c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</row>
    <row r="115" spans="1:22" ht="14.5">
      <c r="A115" s="85"/>
      <c r="B115" s="31">
        <v>1</v>
      </c>
      <c r="C115" s="32" t="s">
        <v>102</v>
      </c>
      <c r="D115" s="114">
        <v>1</v>
      </c>
      <c r="E115" s="115">
        <v>0</v>
      </c>
      <c r="F115" s="116">
        <v>10</v>
      </c>
      <c r="G115" s="116">
        <v>1</v>
      </c>
      <c r="H115" s="273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</row>
    <row r="116" spans="1:22" ht="14.5">
      <c r="A116" s="85"/>
      <c r="B116" s="35">
        <v>2</v>
      </c>
      <c r="C116" s="36" t="s">
        <v>103</v>
      </c>
      <c r="D116" s="117">
        <v>1</v>
      </c>
      <c r="E116" s="118">
        <v>0</v>
      </c>
      <c r="F116" s="119">
        <v>10</v>
      </c>
      <c r="G116" s="119">
        <v>1</v>
      </c>
      <c r="H116" s="254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</row>
    <row r="117" spans="1:22" ht="14.5">
      <c r="A117" s="85"/>
      <c r="B117" s="35">
        <v>3</v>
      </c>
      <c r="C117" s="36" t="s">
        <v>104</v>
      </c>
      <c r="D117" s="88">
        <v>1</v>
      </c>
      <c r="E117" s="120">
        <v>0</v>
      </c>
      <c r="F117" s="119">
        <v>10</v>
      </c>
      <c r="G117" s="119">
        <v>1</v>
      </c>
      <c r="H117" s="254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</row>
    <row r="118" spans="1:22" ht="12.5">
      <c r="A118" s="85"/>
      <c r="B118" s="37">
        <v>4</v>
      </c>
      <c r="C118" s="36" t="s">
        <v>105</v>
      </c>
      <c r="D118" s="88">
        <v>1</v>
      </c>
      <c r="E118" s="119">
        <v>1</v>
      </c>
      <c r="F118" s="119">
        <v>10</v>
      </c>
      <c r="G118" s="119">
        <v>1</v>
      </c>
      <c r="H118" s="254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</row>
    <row r="119" spans="1:22" ht="14.5">
      <c r="A119" s="85"/>
      <c r="B119" s="37">
        <v>5</v>
      </c>
      <c r="C119" s="36" t="s">
        <v>106</v>
      </c>
      <c r="D119" s="88">
        <v>1</v>
      </c>
      <c r="E119" s="120">
        <v>0</v>
      </c>
      <c r="F119" s="119">
        <v>10</v>
      </c>
      <c r="G119" s="119">
        <v>1</v>
      </c>
      <c r="H119" s="254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</row>
    <row r="120" spans="1:22" ht="14.5">
      <c r="A120" s="85"/>
      <c r="B120" s="37">
        <v>6</v>
      </c>
      <c r="C120" s="36" t="s">
        <v>107</v>
      </c>
      <c r="D120" s="88">
        <v>1</v>
      </c>
      <c r="E120" s="120">
        <v>0</v>
      </c>
      <c r="F120" s="119">
        <v>10</v>
      </c>
      <c r="G120" s="119">
        <v>1</v>
      </c>
      <c r="H120" s="254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</row>
    <row r="121" spans="1:22" ht="14.5">
      <c r="A121" s="85"/>
      <c r="B121" s="37">
        <v>7</v>
      </c>
      <c r="C121" s="36" t="s">
        <v>108</v>
      </c>
      <c r="D121" s="88">
        <v>1</v>
      </c>
      <c r="E121" s="120">
        <v>0</v>
      </c>
      <c r="F121" s="119">
        <v>10</v>
      </c>
      <c r="G121" s="119">
        <v>1</v>
      </c>
      <c r="H121" s="254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</row>
    <row r="122" spans="1:22" ht="14.5">
      <c r="A122" s="85"/>
      <c r="B122" s="38">
        <v>8</v>
      </c>
      <c r="C122" s="39" t="s">
        <v>109</v>
      </c>
      <c r="D122" s="90">
        <v>1</v>
      </c>
      <c r="E122" s="121">
        <v>0</v>
      </c>
      <c r="F122" s="122">
        <v>10</v>
      </c>
      <c r="G122" s="122">
        <v>1</v>
      </c>
      <c r="H122" s="254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</row>
    <row r="123" spans="1:22" ht="14">
      <c r="A123" s="123"/>
      <c r="B123" s="270" t="s">
        <v>110</v>
      </c>
      <c r="C123" s="252"/>
      <c r="D123" s="124">
        <f t="shared" ref="D123:G123" si="0">SUM(D115:D122)</f>
        <v>8</v>
      </c>
      <c r="E123" s="124">
        <f t="shared" si="0"/>
        <v>1</v>
      </c>
      <c r="F123" s="124">
        <f t="shared" si="0"/>
        <v>80</v>
      </c>
      <c r="G123" s="124">
        <f t="shared" si="0"/>
        <v>8</v>
      </c>
      <c r="H123" s="255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</row>
    <row r="124" spans="1:22" ht="12.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</row>
    <row r="125" spans="1:22" ht="12.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</row>
    <row r="126" spans="1:22" ht="14.5">
      <c r="A126" s="125"/>
      <c r="B126" s="126" t="s">
        <v>222</v>
      </c>
      <c r="C126" s="126"/>
      <c r="D126" s="126"/>
      <c r="E126" s="126"/>
      <c r="F126" s="127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</row>
    <row r="127" spans="1:22" ht="56">
      <c r="A127" s="111">
        <f>COUNTA(D129:G135)</f>
        <v>28</v>
      </c>
      <c r="B127" s="271" t="s">
        <v>223</v>
      </c>
      <c r="C127" s="252"/>
      <c r="D127" s="112" t="s">
        <v>224</v>
      </c>
      <c r="E127" s="112" t="s">
        <v>225</v>
      </c>
      <c r="F127" s="112" t="s">
        <v>226</v>
      </c>
      <c r="G127" s="112" t="s">
        <v>227</v>
      </c>
      <c r="H127" s="113" t="s">
        <v>97</v>
      </c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</row>
    <row r="128" spans="1:22" ht="12.5">
      <c r="A128" s="28">
        <v>28</v>
      </c>
      <c r="B128" s="260" t="s">
        <v>98</v>
      </c>
      <c r="C128" s="252"/>
      <c r="D128" s="29" t="s">
        <v>99</v>
      </c>
      <c r="E128" s="29" t="s">
        <v>100</v>
      </c>
      <c r="F128" s="29" t="s">
        <v>101</v>
      </c>
      <c r="G128" s="29" t="s">
        <v>176</v>
      </c>
      <c r="H128" s="70" t="s">
        <v>177</v>
      </c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</row>
    <row r="129" spans="1:22" ht="14.5">
      <c r="A129" s="85"/>
      <c r="B129" s="128">
        <v>1</v>
      </c>
      <c r="C129" s="129" t="s">
        <v>228</v>
      </c>
      <c r="D129" s="130">
        <v>8</v>
      </c>
      <c r="E129" s="131">
        <v>0</v>
      </c>
      <c r="F129" s="131">
        <v>0</v>
      </c>
      <c r="G129" s="115">
        <v>0</v>
      </c>
      <c r="H129" s="273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</row>
    <row r="130" spans="1:22" ht="14.5">
      <c r="A130" s="85"/>
      <c r="B130" s="128">
        <v>2</v>
      </c>
      <c r="C130" s="129" t="s">
        <v>229</v>
      </c>
      <c r="D130" s="132">
        <v>9</v>
      </c>
      <c r="E130" s="133">
        <v>0</v>
      </c>
      <c r="F130" s="133">
        <v>0</v>
      </c>
      <c r="G130" s="120">
        <v>0</v>
      </c>
      <c r="H130" s="254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</row>
    <row r="131" spans="1:22" ht="14.5">
      <c r="A131" s="85"/>
      <c r="B131" s="128">
        <v>3</v>
      </c>
      <c r="C131" s="129" t="s">
        <v>230</v>
      </c>
      <c r="D131" s="132">
        <v>1</v>
      </c>
      <c r="E131" s="133">
        <v>1</v>
      </c>
      <c r="F131" s="133">
        <v>0</v>
      </c>
      <c r="G131" s="120">
        <v>0</v>
      </c>
      <c r="H131" s="254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</row>
    <row r="132" spans="1:22" ht="14">
      <c r="A132" s="85"/>
      <c r="B132" s="128">
        <v>4</v>
      </c>
      <c r="C132" s="129" t="s">
        <v>231</v>
      </c>
      <c r="D132" s="117">
        <v>54</v>
      </c>
      <c r="E132" s="134">
        <v>15</v>
      </c>
      <c r="F132" s="134">
        <v>39</v>
      </c>
      <c r="G132" s="135">
        <v>0</v>
      </c>
      <c r="H132" s="254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</row>
    <row r="133" spans="1:22" ht="14">
      <c r="A133" s="85"/>
      <c r="B133" s="128">
        <v>5</v>
      </c>
      <c r="C133" s="129" t="s">
        <v>232</v>
      </c>
      <c r="D133" s="117">
        <v>58</v>
      </c>
      <c r="E133" s="134">
        <v>25</v>
      </c>
      <c r="F133" s="134">
        <v>33</v>
      </c>
      <c r="G133" s="135">
        <v>0</v>
      </c>
      <c r="H133" s="254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</row>
    <row r="134" spans="1:22" ht="14.5">
      <c r="A134" s="85"/>
      <c r="B134" s="128">
        <v>6</v>
      </c>
      <c r="C134" s="129" t="s">
        <v>233</v>
      </c>
      <c r="D134" s="132">
        <v>3</v>
      </c>
      <c r="E134" s="133">
        <v>0</v>
      </c>
      <c r="F134" s="133">
        <v>3</v>
      </c>
      <c r="G134" s="120">
        <v>0</v>
      </c>
      <c r="H134" s="254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</row>
    <row r="135" spans="1:22" ht="14.5">
      <c r="A135" s="85"/>
      <c r="B135" s="136">
        <v>7</v>
      </c>
      <c r="C135" s="137" t="s">
        <v>234</v>
      </c>
      <c r="D135" s="138">
        <v>4</v>
      </c>
      <c r="E135" s="139">
        <v>3</v>
      </c>
      <c r="F135" s="139">
        <v>1</v>
      </c>
      <c r="G135" s="121">
        <v>0</v>
      </c>
      <c r="H135" s="254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</row>
    <row r="136" spans="1:22" ht="14">
      <c r="A136" s="123"/>
      <c r="B136" s="270" t="s">
        <v>110</v>
      </c>
      <c r="C136" s="252"/>
      <c r="D136" s="42">
        <f t="shared" ref="D136:G136" si="1">SUM(D129:D135)</f>
        <v>137</v>
      </c>
      <c r="E136" s="42">
        <f t="shared" si="1"/>
        <v>44</v>
      </c>
      <c r="F136" s="42">
        <f t="shared" si="1"/>
        <v>76</v>
      </c>
      <c r="G136" s="42">
        <f t="shared" si="1"/>
        <v>0</v>
      </c>
      <c r="H136" s="255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</row>
    <row r="137" spans="1:22" ht="12.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</row>
    <row r="138" spans="1:22" ht="12.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</row>
    <row r="139" spans="1:22" ht="12.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1:22" ht="12.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</row>
    <row r="141" spans="1:22" ht="12.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</row>
    <row r="142" spans="1:22" ht="12.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</row>
    <row r="143" spans="1:22" ht="12.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</row>
    <row r="144" spans="1:22" ht="12.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</row>
    <row r="145" spans="1:22" ht="12.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</row>
    <row r="146" spans="1:22" ht="12.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</row>
    <row r="147" spans="1:22" ht="12.5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</row>
    <row r="148" spans="1:22" ht="12.5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</row>
    <row r="149" spans="1:22" ht="12.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</row>
    <row r="150" spans="1:22" ht="12.5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</row>
    <row r="151" spans="1:22" ht="12.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</row>
    <row r="152" spans="1:22" ht="12.5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</row>
    <row r="153" spans="1:22" ht="12.5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</row>
    <row r="154" spans="1:22" ht="12.5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</row>
    <row r="155" spans="1:22" ht="12.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</row>
    <row r="156" spans="1:22" ht="12.5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</row>
    <row r="157" spans="1:22" ht="12.5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</row>
    <row r="158" spans="1:22" ht="12.5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</row>
    <row r="159" spans="1:22" ht="12.5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</row>
    <row r="160" spans="1:22" ht="12.5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</row>
    <row r="161" spans="1:22" ht="12.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</row>
    <row r="162" spans="1:22" ht="12.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</row>
    <row r="163" spans="1:22" ht="12.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</row>
    <row r="164" spans="1:22" ht="12.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</row>
    <row r="165" spans="1:22" ht="12.5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</row>
    <row r="166" spans="1:22" ht="12.5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</row>
    <row r="167" spans="1:22" ht="12.5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</row>
    <row r="168" spans="1:22" ht="12.5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</row>
    <row r="169" spans="1:22" ht="12.5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</row>
    <row r="170" spans="1:22" ht="12.5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</row>
    <row r="171" spans="1:22" ht="12.5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</row>
    <row r="172" spans="1:22" ht="12.5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</row>
    <row r="173" spans="1:22" ht="12.5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</row>
    <row r="174" spans="1:22" ht="12.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</row>
    <row r="175" spans="1:22" ht="12.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</row>
    <row r="176" spans="1:22" ht="12.5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</row>
    <row r="177" spans="1:22" ht="12.5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</row>
    <row r="178" spans="1:22" ht="12.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</row>
    <row r="179" spans="1:22" ht="12.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</row>
    <row r="180" spans="1:22" ht="12.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</row>
    <row r="181" spans="1:22" ht="12.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</row>
    <row r="182" spans="1:22" ht="12.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</row>
    <row r="183" spans="1:22" ht="12.5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</row>
    <row r="184" spans="1:22" ht="12.5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</row>
    <row r="185" spans="1:22" ht="12.5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</row>
    <row r="186" spans="1:22" ht="12.5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</row>
    <row r="187" spans="1:22" ht="12.5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1:22" ht="12.5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</row>
    <row r="189" spans="1:22" ht="12.5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</row>
    <row r="190" spans="1:22" ht="12.5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</row>
    <row r="191" spans="1:22" ht="12.5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</row>
    <row r="192" spans="1:22" ht="12.5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</row>
    <row r="193" spans="1:22" ht="12.5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</row>
    <row r="194" spans="1:22" ht="12.5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</row>
    <row r="195" spans="1:22" ht="12.5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</row>
    <row r="196" spans="1:22" ht="12.5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</row>
    <row r="197" spans="1:22" ht="12.5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</row>
    <row r="198" spans="1:22" ht="12.5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</row>
    <row r="199" spans="1:22" ht="12.5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</row>
    <row r="200" spans="1:22" ht="12.5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</row>
    <row r="201" spans="1:22" ht="12.5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</row>
    <row r="202" spans="1:22" ht="12.5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</row>
    <row r="203" spans="1:22" ht="12.5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</row>
    <row r="204" spans="1:22" ht="12.5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</row>
    <row r="205" spans="1:22" ht="12.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</row>
    <row r="206" spans="1:22" ht="12.5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</row>
    <row r="207" spans="1:22" ht="12.5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</row>
    <row r="208" spans="1:22" ht="12.5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</row>
    <row r="209" spans="1:22" ht="12.5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</row>
    <row r="210" spans="1:22" ht="12.5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</row>
    <row r="211" spans="1:22" ht="12.5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</row>
    <row r="212" spans="1:22" ht="12.5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</row>
    <row r="213" spans="1:22" ht="12.5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</row>
    <row r="214" spans="1:22" ht="12.5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</row>
    <row r="215" spans="1:22" ht="12.5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</row>
    <row r="216" spans="1:22" ht="12.5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</row>
    <row r="217" spans="1:22" ht="12.5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</row>
    <row r="218" spans="1:22" ht="12.5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</row>
    <row r="219" spans="1:22" ht="12.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</row>
    <row r="220" spans="1:22" ht="12.5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</row>
    <row r="221" spans="1:22" ht="12.5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</row>
    <row r="222" spans="1:22" ht="12.5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</row>
    <row r="223" spans="1:22" ht="12.5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</row>
    <row r="224" spans="1:22" ht="12.5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</row>
    <row r="225" spans="1:22" ht="12.5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</row>
    <row r="226" spans="1:22" ht="12.5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</row>
    <row r="227" spans="1:22" ht="12.5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</row>
    <row r="228" spans="1:22" ht="12.5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</row>
    <row r="229" spans="1:22" ht="12.5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</row>
    <row r="230" spans="1:22" ht="12.5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</row>
    <row r="231" spans="1:22" ht="12.5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</row>
    <row r="232" spans="1:22" ht="12.5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</row>
    <row r="233" spans="1:22" ht="12.5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</row>
    <row r="234" spans="1:22" ht="12.5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</row>
    <row r="235" spans="1:22" ht="12.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</row>
    <row r="236" spans="1:22" ht="12.5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</row>
    <row r="237" spans="1:22" ht="12.5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</row>
    <row r="238" spans="1:22" ht="12.5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</row>
    <row r="239" spans="1:22" ht="12.5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</row>
    <row r="240" spans="1:22" ht="12.5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</row>
    <row r="241" spans="1:22" ht="12.5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</row>
    <row r="242" spans="1:22" ht="12.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</row>
    <row r="243" spans="1:22" ht="12.5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</row>
    <row r="244" spans="1:22" ht="12.5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</row>
    <row r="245" spans="1:22" ht="12.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</row>
    <row r="246" spans="1:22" ht="12.5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</row>
    <row r="247" spans="1:22" ht="12.5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</row>
    <row r="248" spans="1:22" ht="12.5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</row>
    <row r="249" spans="1:22" ht="12.5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</row>
    <row r="250" spans="1:22" ht="12.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</row>
    <row r="251" spans="1:22" ht="12.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</row>
    <row r="252" spans="1:22" ht="12.5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</row>
    <row r="253" spans="1:22" ht="12.5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</row>
    <row r="254" spans="1:22" ht="12.5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</row>
    <row r="255" spans="1:22" ht="12.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</row>
    <row r="256" spans="1:22" ht="12.5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</row>
    <row r="257" spans="1:22" ht="12.5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</row>
    <row r="258" spans="1:22" ht="12.5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</row>
    <row r="259" spans="1:22" ht="12.5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</row>
    <row r="260" spans="1:22" ht="12.5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</row>
    <row r="261" spans="1:22" ht="12.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</row>
    <row r="262" spans="1:22" ht="12.5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</row>
    <row r="263" spans="1:22" ht="12.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spans="1:22" ht="12.5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spans="1:22" ht="12.5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</row>
    <row r="266" spans="1:22" ht="12.5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</row>
    <row r="267" spans="1:22" ht="12.5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</row>
    <row r="268" spans="1:22" ht="12.5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</row>
    <row r="269" spans="1:22" ht="12.5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</row>
    <row r="270" spans="1:22" ht="12.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</row>
    <row r="271" spans="1:22" ht="12.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</row>
    <row r="272" spans="1:22" ht="12.5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</row>
    <row r="273" spans="1:22" ht="12.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</row>
    <row r="274" spans="1:22" ht="12.5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</row>
    <row r="275" spans="1:22" ht="12.5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</row>
    <row r="276" spans="1:22" ht="12.5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</row>
    <row r="277" spans="1:22" ht="12.5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</row>
    <row r="278" spans="1:22" ht="12.5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</row>
    <row r="279" spans="1:22" ht="12.5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</row>
    <row r="280" spans="1:22" ht="12.5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</row>
    <row r="281" spans="1:22" ht="12.5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</row>
    <row r="282" spans="1:22" ht="12.5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</row>
    <row r="283" spans="1:22" ht="12.5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</row>
    <row r="284" spans="1:22" ht="12.5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</row>
    <row r="285" spans="1:22" ht="12.5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</row>
    <row r="286" spans="1:22" ht="12.5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</row>
    <row r="287" spans="1:22" ht="12.5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</row>
    <row r="288" spans="1:22" ht="12.5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</row>
    <row r="289" spans="1:22" ht="12.5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</row>
    <row r="290" spans="1:22" ht="12.5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</row>
    <row r="291" spans="1:22" ht="12.5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</row>
    <row r="292" spans="1:22" ht="12.5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</row>
    <row r="293" spans="1:22" ht="12.5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</row>
    <row r="294" spans="1:22" ht="12.5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</row>
    <row r="295" spans="1:22" ht="12.5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</row>
    <row r="296" spans="1:22" ht="12.5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</row>
    <row r="297" spans="1:22" ht="12.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</row>
    <row r="298" spans="1:22" ht="12.5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</row>
    <row r="299" spans="1:22" ht="12.5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</row>
    <row r="300" spans="1:22" ht="12.5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</row>
    <row r="301" spans="1:22" ht="12.5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</row>
    <row r="302" spans="1:22" ht="12.5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</row>
    <row r="303" spans="1:22" ht="12.5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</row>
    <row r="304" spans="1:22" ht="12.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</row>
    <row r="305" spans="1:22" ht="12.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</row>
    <row r="306" spans="1:22" ht="12.5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</row>
    <row r="307" spans="1:22" ht="12.5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</row>
    <row r="308" spans="1:22" ht="12.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</row>
    <row r="309" spans="1:22" ht="12.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</row>
    <row r="310" spans="1:22" ht="12.5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</row>
    <row r="311" spans="1:22" ht="12.5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</row>
    <row r="312" spans="1:22" ht="12.5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</row>
    <row r="313" spans="1:22" ht="12.5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</row>
    <row r="314" spans="1:22" ht="12.5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</row>
    <row r="315" spans="1:22" ht="12.5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</row>
    <row r="316" spans="1:22" ht="12.5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</row>
    <row r="317" spans="1:22" ht="12.5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</row>
    <row r="318" spans="1:22" ht="12.5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</row>
    <row r="319" spans="1:22" ht="12.5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</row>
    <row r="320" spans="1:22" ht="12.5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</row>
    <row r="321" spans="1:22" ht="12.5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</row>
    <row r="322" spans="1:22" ht="12.5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</row>
    <row r="323" spans="1:22" ht="12.5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</row>
    <row r="324" spans="1:22" ht="12.5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</row>
    <row r="325" spans="1:22" ht="12.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</row>
    <row r="326" spans="1:22" ht="12.5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</row>
    <row r="327" spans="1:22" ht="12.5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</row>
    <row r="328" spans="1:22" ht="12.5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</row>
    <row r="329" spans="1:22" ht="12.5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</row>
    <row r="330" spans="1:22" ht="12.5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</row>
    <row r="331" spans="1:22" ht="12.5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</row>
    <row r="332" spans="1:22" ht="12.5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</row>
    <row r="333" spans="1:22" ht="12.5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</row>
    <row r="334" spans="1:22" ht="12.5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</row>
    <row r="335" spans="1:22" ht="12.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</row>
    <row r="336" spans="1:22" ht="12.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</row>
    <row r="337" spans="1:22" ht="12.5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</row>
    <row r="338" spans="1:22" ht="12.5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</row>
    <row r="339" spans="1:22" ht="12.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</row>
    <row r="340" spans="1:22" ht="12.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</row>
    <row r="341" spans="1:22" ht="12.5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</row>
    <row r="342" spans="1:22" ht="12.5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</row>
    <row r="343" spans="1:22" ht="12.5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</row>
    <row r="344" spans="1:22" ht="12.5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</row>
    <row r="345" spans="1:22" ht="12.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</row>
    <row r="346" spans="1:22" ht="12.5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</row>
    <row r="347" spans="1:22" ht="12.5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</row>
    <row r="348" spans="1:22" ht="12.5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</row>
    <row r="349" spans="1:22" ht="12.5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</row>
    <row r="350" spans="1:22" ht="12.5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</row>
    <row r="351" spans="1:22" ht="12.5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</row>
    <row r="352" spans="1:22" ht="12.5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</row>
    <row r="353" spans="1:22" ht="12.5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</row>
    <row r="354" spans="1:22" ht="12.5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</row>
    <row r="355" spans="1:22" ht="12.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</row>
    <row r="356" spans="1:22" ht="12.5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</row>
    <row r="357" spans="1:22" ht="12.5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</row>
    <row r="358" spans="1:22" ht="12.5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</row>
    <row r="359" spans="1:22" ht="12.5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</row>
    <row r="360" spans="1:22" ht="12.5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</row>
    <row r="361" spans="1:22" ht="12.5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</row>
    <row r="362" spans="1:22" ht="12.5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</row>
    <row r="363" spans="1:22" ht="12.5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</row>
    <row r="364" spans="1:22" ht="12.5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</row>
    <row r="365" spans="1:22" ht="12.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</row>
    <row r="366" spans="1:22" ht="12.5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</row>
    <row r="367" spans="1:22" ht="12.5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</row>
    <row r="368" spans="1:22" ht="12.5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</row>
    <row r="369" spans="1:22" ht="12.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</row>
    <row r="370" spans="1:22" ht="12.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</row>
    <row r="371" spans="1:22" ht="12.5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</row>
    <row r="372" spans="1:22" ht="12.5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</row>
    <row r="373" spans="1:22" ht="12.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</row>
    <row r="374" spans="1:22" ht="12.5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</row>
    <row r="375" spans="1:22" ht="12.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</row>
    <row r="376" spans="1:22" ht="12.5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</row>
    <row r="377" spans="1:22" ht="12.5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</row>
    <row r="378" spans="1:22" ht="12.5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</row>
    <row r="379" spans="1:22" ht="12.5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</row>
    <row r="380" spans="1:22" ht="12.5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</row>
    <row r="381" spans="1:22" ht="12.5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</row>
    <row r="382" spans="1:22" ht="12.5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</row>
    <row r="383" spans="1:22" ht="12.5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</row>
    <row r="384" spans="1:22" ht="12.5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</row>
    <row r="385" spans="1:22" ht="12.5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</row>
    <row r="386" spans="1:22" ht="12.5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</row>
    <row r="387" spans="1:22" ht="12.5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</row>
    <row r="388" spans="1:22" ht="12.5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</row>
    <row r="389" spans="1:22" ht="12.5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</row>
    <row r="390" spans="1:22" ht="12.5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</row>
    <row r="391" spans="1:22" ht="12.5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</row>
    <row r="392" spans="1:22" ht="12.5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</row>
    <row r="393" spans="1:22" ht="12.5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</row>
    <row r="394" spans="1:22" ht="12.5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</row>
    <row r="395" spans="1:22" ht="12.5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</row>
    <row r="396" spans="1:22" ht="12.5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</row>
    <row r="397" spans="1:22" ht="12.5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</row>
    <row r="398" spans="1:22" ht="12.5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</row>
    <row r="399" spans="1:22" ht="12.5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</row>
    <row r="400" spans="1:22" ht="12.5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</row>
    <row r="401" spans="1:22" ht="12.5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</row>
    <row r="402" spans="1:22" ht="12.5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</row>
    <row r="403" spans="1:22" ht="12.5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</row>
    <row r="404" spans="1:22" ht="12.5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</row>
    <row r="405" spans="1:22" ht="12.5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</row>
    <row r="406" spans="1:22" ht="12.5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</row>
    <row r="407" spans="1:22" ht="12.5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</row>
    <row r="408" spans="1:22" ht="12.5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</row>
    <row r="409" spans="1:22" ht="12.5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</row>
    <row r="410" spans="1:22" ht="12.5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</row>
    <row r="411" spans="1:22" ht="12.5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</row>
    <row r="412" spans="1:22" ht="12.5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</row>
    <row r="413" spans="1:22" ht="12.5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</row>
    <row r="414" spans="1:22" ht="12.5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</row>
    <row r="415" spans="1:22" ht="12.5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</row>
    <row r="416" spans="1:22" ht="12.5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</row>
    <row r="417" spans="1:22" ht="12.5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</row>
    <row r="418" spans="1:22" ht="12.5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</row>
    <row r="419" spans="1:22" ht="12.5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</row>
    <row r="420" spans="1:22" ht="12.5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</row>
    <row r="421" spans="1:22" ht="12.5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</row>
    <row r="422" spans="1:22" ht="12.5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</row>
    <row r="423" spans="1:22" ht="12.5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</row>
    <row r="424" spans="1:22" ht="12.5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</row>
    <row r="425" spans="1:22" ht="12.5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</row>
    <row r="426" spans="1:22" ht="12.5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</row>
    <row r="427" spans="1:22" ht="12.5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</row>
    <row r="428" spans="1:22" ht="12.5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</row>
    <row r="429" spans="1:22" ht="12.5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</row>
    <row r="430" spans="1:22" ht="12.5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</row>
    <row r="431" spans="1:22" ht="12.5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</row>
    <row r="432" spans="1:22" ht="12.5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</row>
    <row r="433" spans="1:22" ht="12.5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</row>
    <row r="434" spans="1:22" ht="12.5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</row>
    <row r="435" spans="1:22" ht="12.5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</row>
    <row r="436" spans="1:22" ht="12.5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</row>
    <row r="437" spans="1:22" ht="12.5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</row>
    <row r="438" spans="1:22" ht="12.5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</row>
    <row r="439" spans="1:22" ht="12.5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</row>
    <row r="440" spans="1:22" ht="12.5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</row>
    <row r="441" spans="1:22" ht="12.5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</row>
    <row r="442" spans="1:22" ht="12.5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</row>
    <row r="443" spans="1:22" ht="12.5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</row>
    <row r="444" spans="1:22" ht="12.5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</row>
    <row r="445" spans="1:22" ht="12.5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</row>
    <row r="446" spans="1:22" ht="12.5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</row>
    <row r="447" spans="1:22" ht="12.5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</row>
    <row r="448" spans="1:22" ht="12.5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</row>
    <row r="449" spans="1:22" ht="12.5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</row>
    <row r="450" spans="1:22" ht="12.5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</row>
    <row r="451" spans="1:22" ht="12.5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</row>
    <row r="452" spans="1:22" ht="12.5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</row>
    <row r="453" spans="1:22" ht="12.5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</row>
    <row r="454" spans="1:22" ht="12.5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</row>
    <row r="455" spans="1:22" ht="12.5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</row>
    <row r="456" spans="1:22" ht="12.5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</row>
    <row r="457" spans="1:22" ht="12.5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</row>
    <row r="458" spans="1:22" ht="12.5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</row>
    <row r="459" spans="1:22" ht="12.5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</row>
    <row r="460" spans="1:22" ht="12.5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</row>
    <row r="461" spans="1:22" ht="12.5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</row>
    <row r="462" spans="1:22" ht="12.5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</row>
    <row r="463" spans="1:22" ht="12.5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</row>
    <row r="464" spans="1:22" ht="12.5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</row>
    <row r="465" spans="1:22" ht="12.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</row>
    <row r="466" spans="1:22" ht="12.5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</row>
    <row r="467" spans="1:22" ht="12.5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</row>
    <row r="468" spans="1:22" ht="12.5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</row>
    <row r="469" spans="1:22" ht="12.5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</row>
    <row r="470" spans="1:22" ht="12.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</row>
    <row r="471" spans="1:22" ht="12.5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</row>
    <row r="472" spans="1:22" ht="12.5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</row>
    <row r="473" spans="1:22" ht="12.5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</row>
    <row r="474" spans="1:22" ht="12.5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</row>
    <row r="475" spans="1:22" ht="12.5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</row>
    <row r="476" spans="1:22" ht="12.5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</row>
    <row r="477" spans="1:22" ht="12.5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</row>
    <row r="478" spans="1:22" ht="12.5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</row>
    <row r="479" spans="1:22" ht="12.5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</row>
    <row r="480" spans="1:22" ht="12.5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</row>
    <row r="481" spans="1:22" ht="12.5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</row>
    <row r="482" spans="1:22" ht="12.5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</row>
    <row r="483" spans="1:22" ht="12.5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</row>
    <row r="484" spans="1:22" ht="12.5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</row>
    <row r="485" spans="1:22" ht="12.5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</row>
    <row r="486" spans="1:22" ht="12.5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</row>
    <row r="487" spans="1:22" ht="12.5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</row>
    <row r="488" spans="1:22" ht="12.5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</row>
    <row r="489" spans="1:22" ht="12.5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</row>
    <row r="490" spans="1:22" ht="12.5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</row>
    <row r="491" spans="1:22" ht="12.5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</row>
    <row r="492" spans="1:22" ht="12.5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</row>
    <row r="493" spans="1:22" ht="12.5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</row>
    <row r="494" spans="1:22" ht="12.5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</row>
    <row r="495" spans="1:22" ht="12.5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</row>
    <row r="496" spans="1:22" ht="12.5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</row>
    <row r="497" spans="1:22" ht="12.5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</row>
    <row r="498" spans="1:22" ht="12.5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</row>
    <row r="499" spans="1:22" ht="12.5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</row>
    <row r="500" spans="1:22" ht="12.5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</row>
    <row r="501" spans="1:22" ht="12.5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</row>
    <row r="502" spans="1:22" ht="12.5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</row>
    <row r="503" spans="1:22" ht="12.5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</row>
    <row r="504" spans="1:22" ht="12.5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</row>
    <row r="505" spans="1:22" ht="12.5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</row>
    <row r="506" spans="1:22" ht="12.5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</row>
    <row r="507" spans="1:22" ht="12.5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</row>
    <row r="508" spans="1:22" ht="12.5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</row>
    <row r="509" spans="1:22" ht="12.5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</row>
    <row r="510" spans="1:22" ht="12.5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</row>
    <row r="511" spans="1:22" ht="12.5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</row>
    <row r="512" spans="1:22" ht="12.5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</row>
    <row r="513" spans="1:22" ht="12.5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</row>
    <row r="514" spans="1:22" ht="12.5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</row>
    <row r="515" spans="1:22" ht="12.5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</row>
    <row r="516" spans="1:22" ht="12.5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</row>
    <row r="517" spans="1:22" ht="12.5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</row>
    <row r="518" spans="1:22" ht="12.5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</row>
    <row r="519" spans="1:22" ht="12.5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</row>
    <row r="520" spans="1:22" ht="12.5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</row>
    <row r="521" spans="1:22" ht="12.5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</row>
    <row r="522" spans="1:22" ht="12.5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</row>
    <row r="523" spans="1:22" ht="12.5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</row>
    <row r="524" spans="1:22" ht="12.5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</row>
    <row r="525" spans="1:22" ht="12.5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</row>
    <row r="526" spans="1:22" ht="12.5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</row>
    <row r="527" spans="1:22" ht="12.5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</row>
    <row r="528" spans="1:22" ht="12.5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</row>
    <row r="529" spans="1:22" ht="12.5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</row>
    <row r="530" spans="1:22" ht="12.5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</row>
    <row r="531" spans="1:22" ht="12.5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</row>
    <row r="532" spans="1:22" ht="12.5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</row>
    <row r="533" spans="1:22" ht="12.5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</row>
    <row r="534" spans="1:22" ht="12.5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</row>
    <row r="535" spans="1:22" ht="12.5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</row>
    <row r="536" spans="1:22" ht="12.5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</row>
    <row r="537" spans="1:22" ht="12.5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</row>
    <row r="538" spans="1:22" ht="12.5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</row>
    <row r="539" spans="1:22" ht="12.5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</row>
    <row r="540" spans="1:22" ht="12.5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</row>
    <row r="541" spans="1:22" ht="12.5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</row>
    <row r="542" spans="1:22" ht="12.5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</row>
    <row r="543" spans="1:22" ht="12.5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</row>
    <row r="544" spans="1:22" ht="12.5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</row>
    <row r="545" spans="1:22" ht="12.5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</row>
    <row r="546" spans="1:22" ht="12.5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</row>
    <row r="547" spans="1:22" ht="12.5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</row>
    <row r="548" spans="1:22" ht="12.5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</row>
    <row r="549" spans="1:22" ht="12.5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</row>
    <row r="550" spans="1:22" ht="12.5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</row>
    <row r="551" spans="1:22" ht="12.5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</row>
    <row r="552" spans="1:22" ht="12.5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</row>
    <row r="553" spans="1:22" ht="12.5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</row>
    <row r="554" spans="1:22" ht="12.5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</row>
    <row r="555" spans="1:22" ht="12.5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</row>
    <row r="556" spans="1:22" ht="12.5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</row>
    <row r="557" spans="1:22" ht="12.5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</row>
    <row r="558" spans="1:22" ht="12.5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</row>
    <row r="559" spans="1:22" ht="12.5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</row>
    <row r="560" spans="1:22" ht="12.5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</row>
    <row r="561" spans="1:22" ht="12.5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</row>
    <row r="562" spans="1:22" ht="12.5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</row>
    <row r="563" spans="1:22" ht="12.5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</row>
    <row r="564" spans="1:22" ht="12.5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</row>
    <row r="565" spans="1:22" ht="12.5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</row>
    <row r="566" spans="1:22" ht="12.5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</row>
    <row r="567" spans="1:22" ht="12.5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</row>
    <row r="568" spans="1:22" ht="12.5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</row>
    <row r="569" spans="1:22" ht="12.5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</row>
    <row r="570" spans="1:22" ht="12.5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</row>
    <row r="571" spans="1:22" ht="12.5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</row>
    <row r="572" spans="1:22" ht="12.5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</row>
    <row r="573" spans="1:22" ht="12.5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</row>
    <row r="574" spans="1:22" ht="12.5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</row>
    <row r="575" spans="1:22" ht="12.5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</row>
    <row r="576" spans="1:22" ht="12.5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</row>
    <row r="577" spans="1:22" ht="12.5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</row>
    <row r="578" spans="1:22" ht="12.5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</row>
    <row r="579" spans="1:22" ht="12.5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</row>
    <row r="580" spans="1:22" ht="12.5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</row>
    <row r="581" spans="1:22" ht="12.5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</row>
    <row r="582" spans="1:22" ht="12.5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</row>
    <row r="583" spans="1:22" ht="12.5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</row>
    <row r="584" spans="1:22" ht="12.5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</row>
    <row r="585" spans="1:22" ht="12.5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</row>
    <row r="586" spans="1:22" ht="12.5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</row>
    <row r="587" spans="1:22" ht="12.5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</row>
    <row r="588" spans="1:22" ht="12.5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</row>
    <row r="589" spans="1:22" ht="12.5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</row>
    <row r="590" spans="1:22" ht="12.5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</row>
    <row r="591" spans="1:22" ht="12.5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</row>
    <row r="592" spans="1:22" ht="12.5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</row>
    <row r="593" spans="1:22" ht="12.5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</row>
    <row r="594" spans="1:22" ht="12.5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</row>
    <row r="595" spans="1:22" ht="12.5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</row>
    <row r="596" spans="1:22" ht="12.5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</row>
    <row r="597" spans="1:22" ht="12.5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</row>
    <row r="598" spans="1:22" ht="12.5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</row>
    <row r="599" spans="1:22" ht="12.5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</row>
    <row r="600" spans="1:22" ht="12.5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</row>
    <row r="601" spans="1:22" ht="12.5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</row>
    <row r="602" spans="1:22" ht="12.5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</row>
    <row r="603" spans="1:22" ht="12.5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</row>
    <row r="604" spans="1:22" ht="12.5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</row>
    <row r="605" spans="1:22" ht="12.5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</row>
    <row r="606" spans="1:22" ht="12.5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</row>
    <row r="607" spans="1:22" ht="12.5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</row>
    <row r="608" spans="1:22" ht="12.5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</row>
    <row r="609" spans="1:22" ht="12.5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</row>
    <row r="610" spans="1:22" ht="12.5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</row>
    <row r="611" spans="1:22" ht="12.5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</row>
    <row r="612" spans="1:22" ht="12.5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</row>
    <row r="613" spans="1:22" ht="12.5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</row>
    <row r="614" spans="1:22" ht="12.5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</row>
    <row r="615" spans="1:22" ht="12.5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</row>
    <row r="616" spans="1:22" ht="12.5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</row>
    <row r="617" spans="1:22" ht="12.5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</row>
    <row r="618" spans="1:22" ht="12.5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</row>
    <row r="619" spans="1:22" ht="12.5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</row>
    <row r="620" spans="1:22" ht="12.5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</row>
    <row r="621" spans="1:22" ht="12.5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</row>
    <row r="622" spans="1:22" ht="12.5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</row>
    <row r="623" spans="1:22" ht="12.5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</row>
    <row r="624" spans="1:22" ht="12.5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</row>
    <row r="625" spans="1:22" ht="12.5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</row>
    <row r="626" spans="1:22" ht="12.5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</row>
    <row r="627" spans="1:22" ht="12.5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</row>
    <row r="628" spans="1:22" ht="12.5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</row>
    <row r="629" spans="1:22" ht="12.5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</row>
    <row r="630" spans="1:22" ht="12.5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</row>
    <row r="631" spans="1:22" ht="12.5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</row>
    <row r="632" spans="1:22" ht="12.5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</row>
    <row r="633" spans="1:22" ht="12.5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</row>
    <row r="634" spans="1:22" ht="12.5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</row>
    <row r="635" spans="1:22" ht="12.5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</row>
    <row r="636" spans="1:22" ht="12.5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</row>
    <row r="637" spans="1:22" ht="12.5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</row>
    <row r="638" spans="1:22" ht="12.5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</row>
    <row r="639" spans="1:22" ht="12.5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</row>
    <row r="640" spans="1:22" ht="12.5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</row>
    <row r="641" spans="1:22" ht="12.5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</row>
    <row r="642" spans="1:22" ht="12.5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</row>
    <row r="643" spans="1:22" ht="12.5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</row>
    <row r="644" spans="1:22" ht="12.5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</row>
    <row r="645" spans="1:22" ht="12.5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</row>
    <row r="646" spans="1:22" ht="12.5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</row>
    <row r="647" spans="1:22" ht="12.5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</row>
    <row r="648" spans="1:22" ht="12.5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</row>
    <row r="649" spans="1:22" ht="12.5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</row>
    <row r="650" spans="1:22" ht="12.5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</row>
    <row r="651" spans="1:22" ht="12.5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</row>
    <row r="652" spans="1:22" ht="12.5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</row>
    <row r="653" spans="1:22" ht="12.5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</row>
    <row r="654" spans="1:22" ht="12.5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</row>
    <row r="655" spans="1:22" ht="12.5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</row>
    <row r="656" spans="1:22" ht="12.5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</row>
    <row r="657" spans="1:22" ht="12.5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</row>
    <row r="658" spans="1:22" ht="12.5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</row>
    <row r="659" spans="1:22" ht="12.5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</row>
    <row r="660" spans="1:22" ht="12.5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</row>
    <row r="661" spans="1:22" ht="12.5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</row>
    <row r="662" spans="1:22" ht="12.5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</row>
    <row r="663" spans="1:22" ht="12.5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</row>
    <row r="664" spans="1:22" ht="12.5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</row>
    <row r="665" spans="1:22" ht="12.5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</row>
    <row r="666" spans="1:22" ht="12.5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</row>
    <row r="667" spans="1:22" ht="12.5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</row>
    <row r="668" spans="1:22" ht="12.5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</row>
    <row r="669" spans="1:22" ht="12.5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</row>
    <row r="670" spans="1:22" ht="12.5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</row>
    <row r="671" spans="1:22" ht="12.5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</row>
    <row r="672" spans="1:22" ht="12.5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</row>
    <row r="673" spans="1:22" ht="12.5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</row>
    <row r="674" spans="1:22" ht="12.5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</row>
    <row r="675" spans="1:22" ht="12.5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</row>
    <row r="676" spans="1:22" ht="12.5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</row>
    <row r="677" spans="1:22" ht="12.5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</row>
    <row r="678" spans="1:22" ht="12.5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</row>
    <row r="679" spans="1:22" ht="12.5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</row>
    <row r="680" spans="1:22" ht="12.5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</row>
    <row r="681" spans="1:22" ht="12.5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</row>
    <row r="682" spans="1:22" ht="12.5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</row>
    <row r="683" spans="1:22" ht="12.5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</row>
    <row r="684" spans="1:22" ht="12.5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</row>
    <row r="685" spans="1:22" ht="12.5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</row>
    <row r="686" spans="1:22" ht="12.5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</row>
    <row r="687" spans="1:22" ht="12.5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</row>
    <row r="688" spans="1:22" ht="12.5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</row>
    <row r="689" spans="1:22" ht="12.5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</row>
    <row r="690" spans="1:22" ht="12.5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</row>
    <row r="691" spans="1:22" ht="12.5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</row>
    <row r="692" spans="1:22" ht="12.5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</row>
    <row r="693" spans="1:22" ht="12.5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</row>
    <row r="694" spans="1:22" ht="12.5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</row>
    <row r="695" spans="1:22" ht="12.5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</row>
    <row r="696" spans="1:22" ht="12.5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</row>
    <row r="697" spans="1:22" ht="12.5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</row>
    <row r="698" spans="1:22" ht="12.5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</row>
    <row r="699" spans="1:22" ht="12.5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</row>
    <row r="700" spans="1:22" ht="12.5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</row>
    <row r="701" spans="1:22" ht="12.5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</row>
    <row r="702" spans="1:22" ht="12.5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</row>
    <row r="703" spans="1:22" ht="12.5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</row>
    <row r="704" spans="1:22" ht="12.5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</row>
    <row r="705" spans="1:22" ht="12.5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</row>
    <row r="706" spans="1:22" ht="12.5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</row>
    <row r="707" spans="1:22" ht="12.5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</row>
    <row r="708" spans="1:22" ht="12.5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</row>
    <row r="709" spans="1:22" ht="12.5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</row>
    <row r="710" spans="1:22" ht="12.5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</row>
    <row r="711" spans="1:22" ht="12.5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</row>
    <row r="712" spans="1:22" ht="12.5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</row>
    <row r="713" spans="1:22" ht="12.5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</row>
    <row r="714" spans="1:22" ht="12.5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</row>
    <row r="715" spans="1:22" ht="12.5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</row>
    <row r="716" spans="1:22" ht="12.5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</row>
    <row r="717" spans="1:22" ht="12.5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</row>
    <row r="718" spans="1:22" ht="12.5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</row>
    <row r="719" spans="1:22" ht="12.5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</row>
    <row r="720" spans="1:22" ht="12.5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</row>
    <row r="721" spans="1:22" ht="12.5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</row>
    <row r="722" spans="1:22" ht="12.5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</row>
    <row r="723" spans="1:22" ht="12.5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</row>
    <row r="724" spans="1:22" ht="12.5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</row>
    <row r="725" spans="1:22" ht="12.5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</row>
    <row r="726" spans="1:22" ht="12.5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</row>
    <row r="727" spans="1:22" ht="12.5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</row>
    <row r="728" spans="1:22" ht="12.5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</row>
    <row r="729" spans="1:22" ht="12.5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</row>
    <row r="730" spans="1:22" ht="12.5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</row>
    <row r="731" spans="1:22" ht="12.5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</row>
    <row r="732" spans="1:22" ht="12.5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</row>
    <row r="733" spans="1:22" ht="12.5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</row>
    <row r="734" spans="1:22" ht="12.5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</row>
    <row r="735" spans="1:22" ht="12.5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</row>
    <row r="736" spans="1:22" ht="12.5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</row>
    <row r="737" spans="1:22" ht="12.5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</row>
    <row r="738" spans="1:22" ht="12.5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</row>
    <row r="739" spans="1:22" ht="12.5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</row>
    <row r="740" spans="1:22" ht="12.5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</row>
    <row r="741" spans="1:22" ht="12.5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</row>
    <row r="742" spans="1:22" ht="12.5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</row>
    <row r="743" spans="1:22" ht="12.5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</row>
    <row r="744" spans="1:22" ht="12.5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</row>
    <row r="745" spans="1:22" ht="12.5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</row>
    <row r="746" spans="1:22" ht="12.5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</row>
    <row r="747" spans="1:22" ht="12.5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</row>
    <row r="748" spans="1:22" ht="12.5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</row>
    <row r="749" spans="1:22" ht="12.5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</row>
    <row r="750" spans="1:22" ht="12.5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</row>
    <row r="751" spans="1:22" ht="12.5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</row>
    <row r="752" spans="1:22" ht="12.5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</row>
    <row r="753" spans="1:22" ht="12.5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</row>
    <row r="754" spans="1:22" ht="12.5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</row>
    <row r="755" spans="1:22" ht="12.5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</row>
    <row r="756" spans="1:22" ht="12.5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</row>
    <row r="757" spans="1:22" ht="12.5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</row>
    <row r="758" spans="1:22" ht="12.5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</row>
    <row r="759" spans="1:22" ht="12.5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</row>
    <row r="760" spans="1:22" ht="12.5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</row>
    <row r="761" spans="1:22" ht="12.5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</row>
    <row r="762" spans="1:22" ht="12.5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</row>
    <row r="763" spans="1:22" ht="12.5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</row>
    <row r="764" spans="1:22" ht="12.5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</row>
    <row r="765" spans="1:22" ht="12.5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</row>
    <row r="766" spans="1:22" ht="12.5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</row>
    <row r="767" spans="1:22" ht="12.5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</row>
    <row r="768" spans="1:22" ht="12.5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</row>
    <row r="769" spans="1:22" ht="12.5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</row>
    <row r="770" spans="1:22" ht="12.5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</row>
    <row r="771" spans="1:22" ht="12.5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</row>
    <row r="772" spans="1:22" ht="12.5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</row>
    <row r="773" spans="1:22" ht="12.5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</row>
    <row r="774" spans="1:22" ht="12.5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</row>
    <row r="775" spans="1:22" ht="12.5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</row>
    <row r="776" spans="1:22" ht="12.5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</row>
    <row r="777" spans="1:22" ht="12.5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</row>
    <row r="778" spans="1:22" ht="12.5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</row>
    <row r="779" spans="1:22" ht="12.5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</row>
    <row r="780" spans="1:22" ht="12.5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</row>
    <row r="781" spans="1:22" ht="12.5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</row>
    <row r="782" spans="1:22" ht="12.5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</row>
    <row r="783" spans="1:22" ht="12.5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</row>
    <row r="784" spans="1:22" ht="12.5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</row>
    <row r="785" spans="1:22" ht="12.5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</row>
    <row r="786" spans="1:22" ht="12.5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</row>
    <row r="787" spans="1:22" ht="12.5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</row>
    <row r="788" spans="1:22" ht="12.5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</row>
    <row r="789" spans="1:22" ht="12.5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</row>
    <row r="790" spans="1:22" ht="12.5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</row>
    <row r="791" spans="1:22" ht="12.5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</row>
    <row r="792" spans="1:22" ht="12.5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</row>
    <row r="793" spans="1:22" ht="12.5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</row>
    <row r="794" spans="1:22" ht="12.5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</row>
    <row r="795" spans="1:22" ht="12.5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</row>
    <row r="796" spans="1:22" ht="12.5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</row>
    <row r="797" spans="1:22" ht="12.5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</row>
    <row r="798" spans="1:22" ht="12.5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</row>
    <row r="799" spans="1:22" ht="12.5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</row>
    <row r="800" spans="1:22" ht="12.5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</row>
    <row r="801" spans="1:22" ht="12.5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</row>
    <row r="802" spans="1:22" ht="12.5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</row>
    <row r="803" spans="1:22" ht="12.5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</row>
    <row r="804" spans="1:22" ht="12.5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</row>
    <row r="805" spans="1:22" ht="12.5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</row>
    <row r="806" spans="1:22" ht="12.5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</row>
    <row r="807" spans="1:22" ht="12.5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</row>
    <row r="808" spans="1:22" ht="12.5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</row>
    <row r="809" spans="1:22" ht="12.5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</row>
    <row r="810" spans="1:22" ht="12.5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</row>
    <row r="811" spans="1:22" ht="12.5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</row>
    <row r="812" spans="1:22" ht="12.5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</row>
    <row r="813" spans="1:22" ht="12.5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</row>
    <row r="814" spans="1:22" ht="12.5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</row>
    <row r="815" spans="1:22" ht="12.5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</row>
    <row r="816" spans="1:22" ht="12.5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</row>
    <row r="817" spans="1:22" ht="12.5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</row>
    <row r="818" spans="1:22" ht="12.5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</row>
    <row r="819" spans="1:22" ht="12.5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</row>
    <row r="820" spans="1:22" ht="12.5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</row>
    <row r="821" spans="1:22" ht="12.5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</row>
    <row r="822" spans="1:22" ht="12.5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</row>
    <row r="823" spans="1:22" ht="12.5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</row>
    <row r="824" spans="1:22" ht="12.5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</row>
    <row r="825" spans="1:22" ht="12.5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</row>
    <row r="826" spans="1:22" ht="12.5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</row>
    <row r="827" spans="1:22" ht="12.5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</row>
    <row r="828" spans="1:22" ht="12.5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</row>
    <row r="829" spans="1:22" ht="12.5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</row>
    <row r="830" spans="1:22" ht="12.5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</row>
    <row r="831" spans="1:22" ht="12.5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</row>
    <row r="832" spans="1:22" ht="12.5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</row>
    <row r="833" spans="1:22" ht="12.5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</row>
    <row r="834" spans="1:22" ht="12.5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</row>
    <row r="835" spans="1:22" ht="12.5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</row>
    <row r="836" spans="1:22" ht="12.5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</row>
    <row r="837" spans="1:22" ht="12.5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</row>
    <row r="838" spans="1:22" ht="12.5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</row>
    <row r="839" spans="1:22" ht="12.5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</row>
    <row r="840" spans="1:22" ht="12.5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</row>
    <row r="841" spans="1:22" ht="12.5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</row>
    <row r="842" spans="1:22" ht="12.5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</row>
    <row r="843" spans="1:22" ht="12.5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</row>
    <row r="844" spans="1:22" ht="12.5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</row>
    <row r="845" spans="1:22" ht="12.5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</row>
    <row r="846" spans="1:22" ht="12.5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</row>
    <row r="847" spans="1:22" ht="12.5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</row>
    <row r="848" spans="1:22" ht="12.5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</row>
    <row r="849" spans="1:22" ht="12.5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</row>
    <row r="850" spans="1:22" ht="12.5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</row>
    <row r="851" spans="1:22" ht="12.5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</row>
    <row r="852" spans="1:22" ht="12.5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</row>
    <row r="853" spans="1:22" ht="12.5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</row>
    <row r="854" spans="1:22" ht="12.5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</row>
    <row r="855" spans="1:22" ht="12.5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</row>
    <row r="856" spans="1:22" ht="12.5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</row>
    <row r="857" spans="1:22" ht="12.5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</row>
    <row r="858" spans="1:22" ht="12.5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</row>
    <row r="859" spans="1:22" ht="12.5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</row>
    <row r="860" spans="1:22" ht="12.5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</row>
    <row r="861" spans="1:22" ht="12.5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</row>
    <row r="862" spans="1:22" ht="12.5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</row>
    <row r="863" spans="1:22" ht="12.5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</row>
    <row r="864" spans="1:22" ht="12.5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</row>
    <row r="865" spans="1:22" ht="12.5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</row>
    <row r="866" spans="1:22" ht="12.5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</row>
    <row r="867" spans="1:22" ht="12.5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</row>
    <row r="868" spans="1:22" ht="12.5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</row>
    <row r="869" spans="1:22" ht="12.5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</row>
    <row r="870" spans="1:22" ht="12.5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</row>
    <row r="871" spans="1:22" ht="12.5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</row>
    <row r="872" spans="1:22" ht="12.5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</row>
    <row r="873" spans="1:22" ht="12.5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</row>
    <row r="874" spans="1:22" ht="12.5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</row>
    <row r="875" spans="1:22" ht="12.5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</row>
    <row r="876" spans="1:22" ht="12.5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</row>
    <row r="877" spans="1:22" ht="12.5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</row>
    <row r="878" spans="1:22" ht="12.5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</row>
    <row r="879" spans="1:22" ht="12.5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</row>
    <row r="880" spans="1:22" ht="12.5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</row>
    <row r="881" spans="1:22" ht="12.5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</row>
    <row r="882" spans="1:22" ht="12.5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</row>
    <row r="883" spans="1:22" ht="12.5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</row>
    <row r="884" spans="1:22" ht="12.5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</row>
    <row r="885" spans="1:22" ht="12.5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</row>
    <row r="886" spans="1:22" ht="12.5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</row>
    <row r="887" spans="1:22" ht="12.5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</row>
    <row r="888" spans="1:22" ht="12.5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</row>
    <row r="889" spans="1:22" ht="12.5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</row>
    <row r="890" spans="1:22" ht="12.5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</row>
    <row r="891" spans="1:22" ht="12.5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</row>
    <row r="892" spans="1:22" ht="12.5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</row>
    <row r="893" spans="1:22" ht="12.5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</row>
    <row r="894" spans="1:22" ht="12.5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</row>
    <row r="895" spans="1:22" ht="12.5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</row>
    <row r="896" spans="1:22" ht="12.5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</row>
    <row r="897" spans="1:22" ht="12.5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</row>
    <row r="898" spans="1:22" ht="12.5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</row>
    <row r="899" spans="1:22" ht="12.5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</row>
    <row r="900" spans="1:22" ht="12.5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</row>
    <row r="901" spans="1:22" ht="12.5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</row>
    <row r="902" spans="1:22" ht="12.5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</row>
    <row r="903" spans="1:22" ht="12.5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</row>
    <row r="904" spans="1:22" ht="12.5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</row>
    <row r="905" spans="1:22" ht="12.5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</row>
    <row r="906" spans="1:22" ht="12.5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</row>
    <row r="907" spans="1:22" ht="12.5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</row>
    <row r="908" spans="1:22" ht="12.5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</row>
    <row r="909" spans="1:22" ht="12.5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</row>
    <row r="910" spans="1:22" ht="12.5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</row>
    <row r="911" spans="1:22" ht="12.5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</row>
    <row r="912" spans="1:22" ht="12.5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</row>
    <row r="913" spans="1:22" ht="12.5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</row>
    <row r="914" spans="1:22" ht="12.5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</row>
    <row r="915" spans="1:22" ht="12.5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</row>
    <row r="916" spans="1:22" ht="12.5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</row>
    <row r="917" spans="1:22" ht="12.5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</row>
    <row r="918" spans="1:22" ht="12.5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</row>
    <row r="919" spans="1:22" ht="12.5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</row>
    <row r="920" spans="1:22" ht="12.5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</row>
    <row r="921" spans="1:22" ht="12.5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</row>
    <row r="922" spans="1:22" ht="12.5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</row>
    <row r="923" spans="1:22" ht="12.5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</row>
    <row r="924" spans="1:22" ht="12.5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</row>
    <row r="925" spans="1:22" ht="12.5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</row>
    <row r="926" spans="1:22" ht="12.5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</row>
    <row r="927" spans="1:22" ht="12.5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</row>
    <row r="928" spans="1:22" ht="12.5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</row>
    <row r="929" spans="1:22" ht="12.5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</row>
    <row r="930" spans="1:22" ht="12.5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</row>
    <row r="931" spans="1:22" ht="12.5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</row>
    <row r="932" spans="1:22" ht="12.5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</row>
    <row r="933" spans="1:22" ht="12.5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</row>
    <row r="934" spans="1:22" ht="12.5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</row>
    <row r="935" spans="1:22" ht="12.5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</row>
    <row r="936" spans="1:22" ht="12.5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</row>
    <row r="937" spans="1:22" ht="12.5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</row>
    <row r="938" spans="1:22" ht="12.5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</row>
    <row r="939" spans="1:22" ht="12.5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</row>
    <row r="940" spans="1:22" ht="12.5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</row>
    <row r="941" spans="1:22" ht="12.5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</row>
    <row r="942" spans="1:22" ht="12.5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</row>
    <row r="943" spans="1:22" ht="12.5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</row>
    <row r="944" spans="1:22" ht="12.5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</row>
    <row r="945" spans="1:22" ht="12.5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</row>
    <row r="946" spans="1:22" ht="12.5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</row>
    <row r="947" spans="1:22" ht="12.5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</row>
    <row r="948" spans="1:22" ht="12.5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</row>
    <row r="949" spans="1:22" ht="12.5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</row>
    <row r="950" spans="1:22" ht="12.5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</row>
    <row r="951" spans="1:22" ht="12.5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</row>
    <row r="952" spans="1:22" ht="12.5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</row>
    <row r="953" spans="1:22" ht="12.5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</row>
    <row r="954" spans="1:22" ht="12.5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</row>
    <row r="955" spans="1:22" ht="12.5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</row>
    <row r="956" spans="1:22" ht="12.5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</row>
    <row r="957" spans="1:22" ht="12.5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</row>
    <row r="958" spans="1:22" ht="12.5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</row>
    <row r="959" spans="1:22" ht="12.5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</row>
    <row r="960" spans="1:22" ht="12.5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</row>
    <row r="961" spans="1:22" ht="12.5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</row>
    <row r="962" spans="1:22" ht="12.5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</row>
    <row r="963" spans="1:22" ht="12.5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</row>
    <row r="964" spans="1:22" ht="12.5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</row>
    <row r="965" spans="1:22" ht="12.5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</row>
    <row r="966" spans="1:22" ht="12.5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</row>
    <row r="967" spans="1:22" ht="12.5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</row>
    <row r="968" spans="1:22" ht="12.5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</row>
    <row r="969" spans="1:22" ht="12.5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</row>
    <row r="970" spans="1:22" ht="12.5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</row>
    <row r="971" spans="1:22" ht="12.5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</row>
    <row r="972" spans="1:22" ht="12.5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</row>
    <row r="973" spans="1:22" ht="12.5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</row>
    <row r="974" spans="1:22" ht="12.5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</row>
    <row r="975" spans="1:22" ht="12.5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</row>
    <row r="976" spans="1:22" ht="12.5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</row>
    <row r="977" spans="1:22" ht="12.5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</row>
    <row r="978" spans="1:22" ht="12.5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</row>
    <row r="979" spans="1:22" ht="12.5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</row>
    <row r="980" spans="1:22" ht="12.5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</row>
    <row r="981" spans="1:22" ht="12.5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</row>
    <row r="982" spans="1:22" ht="12.5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</row>
    <row r="983" spans="1:22" ht="12.5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</row>
    <row r="984" spans="1:22" ht="12.5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</row>
    <row r="985" spans="1:22" ht="12.5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</row>
    <row r="986" spans="1:22" ht="12.5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</row>
    <row r="987" spans="1:22" ht="12.5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</row>
    <row r="988" spans="1:22" ht="12.5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</row>
    <row r="989" spans="1:22" ht="12.5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</row>
    <row r="990" spans="1:22" ht="12.5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</row>
    <row r="991" spans="1:22" ht="12.5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</row>
    <row r="992" spans="1:22" ht="12.5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</row>
    <row r="993" spans="1:22" ht="12.5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</row>
    <row r="994" spans="1:22" ht="12.5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</row>
    <row r="995" spans="1:22" ht="12.5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</row>
    <row r="996" spans="1:22" ht="12.5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</row>
    <row r="997" spans="1:22" ht="12.5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</row>
    <row r="998" spans="1:22" ht="12.5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</row>
    <row r="999" spans="1:22" ht="12.5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</row>
    <row r="1000" spans="1:22" ht="12.5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</row>
    <row r="1001" spans="1:22" ht="12.5">
      <c r="A1001" s="68"/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8"/>
      <c r="R1001" s="68"/>
      <c r="S1001" s="68"/>
      <c r="T1001" s="68"/>
      <c r="U1001" s="68"/>
      <c r="V1001" s="68"/>
    </row>
    <row r="1002" spans="1:22" ht="12.5">
      <c r="A1002" s="68"/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8"/>
      <c r="T1002" s="68"/>
      <c r="U1002" s="68"/>
      <c r="V1002" s="68"/>
    </row>
    <row r="1003" spans="1:22" ht="12.5">
      <c r="A1003" s="68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8"/>
      <c r="R1003" s="68"/>
      <c r="S1003" s="68"/>
      <c r="T1003" s="68"/>
      <c r="U1003" s="68"/>
      <c r="V1003" s="68"/>
    </row>
    <row r="1004" spans="1:22" ht="12.5">
      <c r="A1004" s="68"/>
      <c r="B1004" s="68"/>
      <c r="C1004" s="68"/>
      <c r="D1004" s="68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68"/>
      <c r="Q1004" s="68"/>
      <c r="R1004" s="68"/>
      <c r="S1004" s="68"/>
      <c r="T1004" s="68"/>
      <c r="U1004" s="68"/>
      <c r="V1004" s="68"/>
    </row>
    <row r="1005" spans="1:22" ht="12.5">
      <c r="A1005" s="68"/>
      <c r="B1005" s="68"/>
      <c r="C1005" s="68"/>
      <c r="D1005" s="68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68"/>
      <c r="Q1005" s="68"/>
      <c r="R1005" s="68"/>
      <c r="S1005" s="68"/>
      <c r="T1005" s="68"/>
      <c r="U1005" s="68"/>
      <c r="V1005" s="68"/>
    </row>
    <row r="1006" spans="1:22" ht="12.5">
      <c r="A1006" s="68"/>
      <c r="B1006" s="68"/>
      <c r="C1006" s="68"/>
      <c r="D1006" s="6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8"/>
      <c r="R1006" s="68"/>
      <c r="S1006" s="68"/>
      <c r="T1006" s="68"/>
      <c r="U1006" s="68"/>
      <c r="V1006" s="68"/>
    </row>
    <row r="1007" spans="1:22" ht="12.5">
      <c r="A1007" s="68"/>
      <c r="B1007" s="68"/>
      <c r="C1007" s="68"/>
      <c r="D1007" s="6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8"/>
      <c r="R1007" s="68"/>
      <c r="S1007" s="68"/>
      <c r="T1007" s="68"/>
      <c r="U1007" s="68"/>
      <c r="V1007" s="68"/>
    </row>
    <row r="1008" spans="1:22" ht="12.5">
      <c r="A1008" s="68"/>
      <c r="B1008" s="68"/>
      <c r="C1008" s="68"/>
      <c r="D1008" s="6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8"/>
      <c r="R1008" s="68"/>
      <c r="S1008" s="68"/>
      <c r="T1008" s="68"/>
      <c r="U1008" s="68"/>
      <c r="V1008" s="68"/>
    </row>
    <row r="1009" spans="1:22" ht="12.5">
      <c r="A1009" s="68"/>
      <c r="B1009" s="68"/>
      <c r="C1009" s="68"/>
      <c r="D1009" s="6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8"/>
      <c r="R1009" s="68"/>
      <c r="S1009" s="68"/>
      <c r="T1009" s="68"/>
      <c r="U1009" s="68"/>
      <c r="V1009" s="68"/>
    </row>
    <row r="1010" spans="1:22" ht="12.5">
      <c r="A1010" s="68"/>
      <c r="B1010" s="68"/>
      <c r="C1010" s="68"/>
      <c r="D1010" s="6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8"/>
      <c r="R1010" s="68"/>
      <c r="S1010" s="68"/>
      <c r="T1010" s="68"/>
      <c r="U1010" s="68"/>
      <c r="V1010" s="68"/>
    </row>
    <row r="1011" spans="1:22" ht="12.5">
      <c r="A1011" s="68"/>
      <c r="B1011" s="68"/>
      <c r="C1011" s="68"/>
      <c r="D1011" s="6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8"/>
      <c r="R1011" s="68"/>
      <c r="S1011" s="68"/>
      <c r="T1011" s="68"/>
      <c r="U1011" s="68"/>
      <c r="V1011" s="68"/>
    </row>
    <row r="1012" spans="1:22" ht="12.5">
      <c r="A1012" s="68"/>
      <c r="B1012" s="68"/>
      <c r="C1012" s="68"/>
      <c r="D1012" s="6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8"/>
      <c r="R1012" s="68"/>
      <c r="S1012" s="68"/>
      <c r="T1012" s="68"/>
      <c r="U1012" s="68"/>
      <c r="V1012" s="68"/>
    </row>
    <row r="1013" spans="1:22" ht="12.5">
      <c r="A1013" s="68"/>
      <c r="B1013" s="68"/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68"/>
      <c r="S1013" s="68"/>
      <c r="T1013" s="68"/>
      <c r="U1013" s="68"/>
      <c r="V1013" s="68"/>
    </row>
    <row r="1014" spans="1:22" ht="12.5">
      <c r="A1014" s="68"/>
      <c r="B1014" s="68"/>
      <c r="C1014" s="68"/>
      <c r="D1014" s="6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8"/>
      <c r="R1014" s="68"/>
      <c r="S1014" s="68"/>
      <c r="T1014" s="68"/>
      <c r="U1014" s="68"/>
      <c r="V1014" s="68"/>
    </row>
    <row r="1015" spans="1:22" ht="12.5">
      <c r="A1015" s="68"/>
      <c r="B1015" s="68"/>
      <c r="C1015" s="68"/>
      <c r="D1015" s="6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8"/>
      <c r="R1015" s="68"/>
      <c r="S1015" s="68"/>
      <c r="T1015" s="68"/>
      <c r="U1015" s="68"/>
      <c r="V1015" s="68"/>
    </row>
  </sheetData>
  <mergeCells count="60">
    <mergeCell ref="B87:C87"/>
    <mergeCell ref="E88:E97"/>
    <mergeCell ref="B97:C97"/>
    <mergeCell ref="I50:J50"/>
    <mergeCell ref="I51:J58"/>
    <mergeCell ref="B62:C62"/>
    <mergeCell ref="B63:C63"/>
    <mergeCell ref="F64:F72"/>
    <mergeCell ref="B72:D72"/>
    <mergeCell ref="I36:J36"/>
    <mergeCell ref="I37:J44"/>
    <mergeCell ref="B48:C49"/>
    <mergeCell ref="D48:D49"/>
    <mergeCell ref="E48:H48"/>
    <mergeCell ref="I48:J49"/>
    <mergeCell ref="I23:J30"/>
    <mergeCell ref="B33:G33"/>
    <mergeCell ref="B34:C35"/>
    <mergeCell ref="D34:D35"/>
    <mergeCell ref="E34:H34"/>
    <mergeCell ref="I34:J35"/>
    <mergeCell ref="I8:J8"/>
    <mergeCell ref="I9:J16"/>
    <mergeCell ref="E20:H20"/>
    <mergeCell ref="I20:J21"/>
    <mergeCell ref="I22:J22"/>
    <mergeCell ref="B1:H1"/>
    <mergeCell ref="I1:I3"/>
    <mergeCell ref="B2:G2"/>
    <mergeCell ref="B3:H3"/>
    <mergeCell ref="D6:D7"/>
    <mergeCell ref="E6:H6"/>
    <mergeCell ref="I6:J7"/>
    <mergeCell ref="H115:H123"/>
    <mergeCell ref="H129:H136"/>
    <mergeCell ref="B6:C7"/>
    <mergeCell ref="B8:C8"/>
    <mergeCell ref="B20:C21"/>
    <mergeCell ref="D20:D21"/>
    <mergeCell ref="B22:C22"/>
    <mergeCell ref="B36:C36"/>
    <mergeCell ref="B50:C50"/>
    <mergeCell ref="B75:C76"/>
    <mergeCell ref="D75:D76"/>
    <mergeCell ref="B77:C77"/>
    <mergeCell ref="E75:E76"/>
    <mergeCell ref="E78:E82"/>
    <mergeCell ref="B82:C82"/>
    <mergeCell ref="B86:C86"/>
    <mergeCell ref="B136:C136"/>
    <mergeCell ref="B101:C101"/>
    <mergeCell ref="B102:C102"/>
    <mergeCell ref="E103:E109"/>
    <mergeCell ref="B109:C109"/>
    <mergeCell ref="B112:F112"/>
    <mergeCell ref="B114:C114"/>
    <mergeCell ref="B123:C123"/>
    <mergeCell ref="B127:C127"/>
    <mergeCell ref="B128:C128"/>
    <mergeCell ref="B113:C113"/>
  </mergeCells>
  <hyperlinks>
    <hyperlink ref="H2" location="'Menu Utama'!A1" display="'Menu Utama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9"/>
  <sheetViews>
    <sheetView showGridLines="0" topLeftCell="B1" workbookViewId="0"/>
  </sheetViews>
  <sheetFormatPr defaultColWidth="12.6328125" defaultRowHeight="15.75" customHeight="1"/>
  <cols>
    <col min="1" max="1" width="20.08984375" hidden="1" customWidth="1"/>
    <col min="2" max="2" width="4.7265625" customWidth="1"/>
    <col min="3" max="3" width="17.7265625" customWidth="1"/>
    <col min="4" max="4" width="15.90625" customWidth="1"/>
    <col min="5" max="5" width="17" customWidth="1"/>
    <col min="6" max="6" width="16.7265625" customWidth="1"/>
    <col min="8" max="8" width="9.26953125" customWidth="1"/>
    <col min="9" max="9" width="1.7265625" customWidth="1"/>
  </cols>
  <sheetData>
    <row r="1" spans="1:9" ht="10.5" customHeight="1">
      <c r="B1" s="245"/>
      <c r="C1" s="246"/>
      <c r="D1" s="246"/>
      <c r="E1" s="246"/>
      <c r="F1" s="246"/>
      <c r="G1" s="246"/>
      <c r="H1" s="246"/>
      <c r="I1" s="247"/>
    </row>
    <row r="2" spans="1:9" ht="42.75" customHeight="1">
      <c r="B2" s="248" t="s">
        <v>235</v>
      </c>
      <c r="C2" s="246"/>
      <c r="D2" s="246"/>
      <c r="E2" s="246"/>
      <c r="F2" s="246"/>
      <c r="G2" s="246"/>
      <c r="H2" s="22"/>
      <c r="I2" s="246"/>
    </row>
    <row r="3" spans="1:9" ht="9" customHeight="1">
      <c r="A3" s="140"/>
      <c r="B3" s="245"/>
      <c r="C3" s="246"/>
      <c r="D3" s="246"/>
      <c r="E3" s="246"/>
      <c r="F3" s="246"/>
      <c r="G3" s="246"/>
      <c r="H3" s="246"/>
      <c r="I3" s="246"/>
    </row>
    <row r="4" spans="1:9" ht="14.5">
      <c r="A4" s="140"/>
      <c r="B4" s="140"/>
      <c r="C4" s="140"/>
      <c r="D4" s="140"/>
      <c r="E4" s="140"/>
      <c r="F4" s="140"/>
    </row>
    <row r="5" spans="1:9" ht="14">
      <c r="A5" s="125"/>
      <c r="B5" s="126" t="s">
        <v>236</v>
      </c>
      <c r="D5" s="126"/>
      <c r="E5" s="126"/>
      <c r="F5" s="126"/>
    </row>
    <row r="6" spans="1:9" ht="56">
      <c r="A6" s="111">
        <f>COUNTA(D8:F15)</f>
        <v>24</v>
      </c>
      <c r="B6" s="271" t="s">
        <v>94</v>
      </c>
      <c r="C6" s="252"/>
      <c r="D6" s="112" t="s">
        <v>237</v>
      </c>
      <c r="E6" s="112" t="s">
        <v>238</v>
      </c>
      <c r="F6" s="112" t="s">
        <v>239</v>
      </c>
      <c r="G6" s="113" t="s">
        <v>97</v>
      </c>
    </row>
    <row r="7" spans="1:9" ht="12.5">
      <c r="A7" s="28">
        <v>24</v>
      </c>
      <c r="B7" s="268" t="s">
        <v>98</v>
      </c>
      <c r="C7" s="255"/>
      <c r="D7" s="57" t="s">
        <v>99</v>
      </c>
      <c r="E7" s="57" t="s">
        <v>100</v>
      </c>
      <c r="F7" s="57" t="s">
        <v>101</v>
      </c>
      <c r="G7" s="70" t="s">
        <v>176</v>
      </c>
    </row>
    <row r="8" spans="1:9" ht="12.5">
      <c r="A8" s="30"/>
      <c r="B8" s="31">
        <v>1</v>
      </c>
      <c r="C8" s="32" t="s">
        <v>102</v>
      </c>
      <c r="D8" s="141">
        <f>Geografi!D8</f>
        <v>44.77</v>
      </c>
      <c r="E8" s="73">
        <v>498</v>
      </c>
      <c r="F8" s="73">
        <v>0</v>
      </c>
      <c r="G8" s="273"/>
    </row>
    <row r="9" spans="1:9" ht="12.5">
      <c r="A9" s="30"/>
      <c r="B9" s="35">
        <v>2</v>
      </c>
      <c r="C9" s="36" t="s">
        <v>103</v>
      </c>
      <c r="D9" s="141">
        <f>Geografi!D9</f>
        <v>81.760000000000005</v>
      </c>
      <c r="E9" s="73">
        <v>341</v>
      </c>
      <c r="F9" s="73">
        <v>0</v>
      </c>
      <c r="G9" s="254"/>
    </row>
    <row r="10" spans="1:9" ht="12.5">
      <c r="A10" s="30"/>
      <c r="B10" s="35">
        <v>3</v>
      </c>
      <c r="C10" s="36" t="s">
        <v>104</v>
      </c>
      <c r="D10" s="141">
        <f>Geografi!D10</f>
        <v>25.96</v>
      </c>
      <c r="E10" s="73">
        <v>357</v>
      </c>
      <c r="F10" s="73">
        <v>0</v>
      </c>
      <c r="G10" s="254"/>
    </row>
    <row r="11" spans="1:9" ht="12.5">
      <c r="A11" s="30"/>
      <c r="B11" s="37">
        <v>4</v>
      </c>
      <c r="C11" s="36" t="s">
        <v>105</v>
      </c>
      <c r="D11" s="141">
        <f>Geografi!D11</f>
        <v>54.51</v>
      </c>
      <c r="E11" s="73">
        <v>552</v>
      </c>
      <c r="F11" s="73">
        <v>0</v>
      </c>
      <c r="G11" s="254"/>
    </row>
    <row r="12" spans="1:9" ht="12.5">
      <c r="A12" s="30"/>
      <c r="B12" s="37">
        <v>5</v>
      </c>
      <c r="C12" s="36" t="s">
        <v>106</v>
      </c>
      <c r="D12" s="141">
        <f>Geografi!D12</f>
        <v>77.87</v>
      </c>
      <c r="E12" s="73">
        <v>750</v>
      </c>
      <c r="F12" s="73">
        <v>0</v>
      </c>
      <c r="G12" s="254"/>
    </row>
    <row r="13" spans="1:9" ht="12.5">
      <c r="A13" s="30"/>
      <c r="B13" s="37">
        <v>6</v>
      </c>
      <c r="C13" s="36" t="s">
        <v>107</v>
      </c>
      <c r="D13" s="141">
        <f>Geografi!D13</f>
        <v>36.340000000000003</v>
      </c>
      <c r="E13" s="73">
        <v>1832</v>
      </c>
      <c r="F13" s="73">
        <v>0</v>
      </c>
      <c r="G13" s="254"/>
    </row>
    <row r="14" spans="1:9" ht="12.5">
      <c r="A14" s="30"/>
      <c r="B14" s="37">
        <v>7</v>
      </c>
      <c r="C14" s="36" t="s">
        <v>108</v>
      </c>
      <c r="D14" s="141">
        <f>Geografi!D14</f>
        <v>51.59</v>
      </c>
      <c r="E14" s="73">
        <v>1780</v>
      </c>
      <c r="F14" s="73">
        <v>0</v>
      </c>
      <c r="G14" s="254"/>
    </row>
    <row r="15" spans="1:9" ht="12.5">
      <c r="A15" s="30"/>
      <c r="B15" s="38">
        <v>8</v>
      </c>
      <c r="C15" s="39" t="s">
        <v>109</v>
      </c>
      <c r="D15" s="141">
        <f>Geografi!D15</f>
        <v>71.38</v>
      </c>
      <c r="E15" s="75">
        <v>502</v>
      </c>
      <c r="F15" s="73">
        <v>0</v>
      </c>
      <c r="G15" s="254"/>
    </row>
    <row r="16" spans="1:9" ht="13">
      <c r="A16" s="40"/>
      <c r="B16" s="261" t="s">
        <v>110</v>
      </c>
      <c r="C16" s="252"/>
      <c r="D16" s="91">
        <f t="shared" ref="D16:F16" si="0">SUM(D8:D15)</f>
        <v>444.18000000000006</v>
      </c>
      <c r="E16" s="91">
        <f t="shared" si="0"/>
        <v>6612</v>
      </c>
      <c r="F16" s="91">
        <f t="shared" si="0"/>
        <v>0</v>
      </c>
      <c r="G16" s="255"/>
    </row>
    <row r="17" spans="1:7" ht="14.5">
      <c r="A17" s="140"/>
      <c r="B17" s="140"/>
      <c r="C17" s="140"/>
      <c r="D17" s="140"/>
      <c r="E17" s="140"/>
      <c r="F17" s="140"/>
    </row>
    <row r="18" spans="1:7" ht="14.5">
      <c r="A18" s="140"/>
      <c r="B18" s="125" t="s">
        <v>22</v>
      </c>
      <c r="C18" s="140"/>
      <c r="D18" s="140"/>
      <c r="E18" s="140"/>
      <c r="F18" s="140"/>
    </row>
    <row r="19" spans="1:7" ht="14">
      <c r="A19" s="123">
        <f>COUNTA(D21:E28)</f>
        <v>16</v>
      </c>
      <c r="B19" s="270" t="s">
        <v>94</v>
      </c>
      <c r="C19" s="252"/>
      <c r="D19" s="142" t="s">
        <v>240</v>
      </c>
      <c r="E19" s="142" t="s">
        <v>241</v>
      </c>
      <c r="F19" s="142" t="s">
        <v>242</v>
      </c>
      <c r="G19" s="113" t="s">
        <v>97</v>
      </c>
    </row>
    <row r="20" spans="1:7" ht="12.5">
      <c r="A20" s="28">
        <v>16</v>
      </c>
      <c r="B20" s="268" t="s">
        <v>98</v>
      </c>
      <c r="C20" s="255"/>
      <c r="D20" s="57" t="s">
        <v>99</v>
      </c>
      <c r="E20" s="57" t="s">
        <v>100</v>
      </c>
      <c r="F20" s="57" t="s">
        <v>101</v>
      </c>
      <c r="G20" s="70" t="s">
        <v>176</v>
      </c>
    </row>
    <row r="21" spans="1:7" ht="12.5">
      <c r="A21" s="30"/>
      <c r="B21" s="31">
        <v>1</v>
      </c>
      <c r="C21" s="32" t="s">
        <v>102</v>
      </c>
      <c r="D21" s="73">
        <v>214</v>
      </c>
      <c r="E21" s="73">
        <v>284</v>
      </c>
      <c r="F21" s="34">
        <f t="shared" ref="F21:F29" si="1">D21+E21</f>
        <v>498</v>
      </c>
      <c r="G21" s="273"/>
    </row>
    <row r="22" spans="1:7" ht="12.5">
      <c r="A22" s="30"/>
      <c r="B22" s="35">
        <v>2</v>
      </c>
      <c r="C22" s="36" t="s">
        <v>103</v>
      </c>
      <c r="D22" s="73">
        <v>170</v>
      </c>
      <c r="E22" s="73">
        <v>171</v>
      </c>
      <c r="F22" s="34">
        <f t="shared" si="1"/>
        <v>341</v>
      </c>
      <c r="G22" s="254"/>
    </row>
    <row r="23" spans="1:7" ht="12.5">
      <c r="A23" s="30"/>
      <c r="B23" s="35">
        <v>3</v>
      </c>
      <c r="C23" s="36" t="s">
        <v>104</v>
      </c>
      <c r="D23" s="73">
        <v>168</v>
      </c>
      <c r="E23" s="73">
        <v>189</v>
      </c>
      <c r="F23" s="34">
        <f t="shared" si="1"/>
        <v>357</v>
      </c>
      <c r="G23" s="254"/>
    </row>
    <row r="24" spans="1:7" ht="12.5">
      <c r="A24" s="30"/>
      <c r="B24" s="37">
        <v>4</v>
      </c>
      <c r="C24" s="36" t="s">
        <v>105</v>
      </c>
      <c r="D24" s="73">
        <v>281</v>
      </c>
      <c r="E24" s="73">
        <v>271</v>
      </c>
      <c r="F24" s="34">
        <f t="shared" si="1"/>
        <v>552</v>
      </c>
      <c r="G24" s="254"/>
    </row>
    <row r="25" spans="1:7" ht="12.5">
      <c r="A25" s="30"/>
      <c r="B25" s="37">
        <v>5</v>
      </c>
      <c r="C25" s="36" t="s">
        <v>106</v>
      </c>
      <c r="D25" s="73">
        <v>425</v>
      </c>
      <c r="E25" s="73">
        <v>325</v>
      </c>
      <c r="F25" s="34">
        <f t="shared" si="1"/>
        <v>750</v>
      </c>
      <c r="G25" s="254"/>
    </row>
    <row r="26" spans="1:7" ht="12.5">
      <c r="A26" s="30"/>
      <c r="B26" s="37">
        <v>6</v>
      </c>
      <c r="C26" s="36" t="s">
        <v>107</v>
      </c>
      <c r="D26" s="73">
        <v>992</v>
      </c>
      <c r="E26" s="73">
        <v>840</v>
      </c>
      <c r="F26" s="34">
        <f t="shared" si="1"/>
        <v>1832</v>
      </c>
      <c r="G26" s="254"/>
    </row>
    <row r="27" spans="1:7" ht="12.5">
      <c r="A27" s="30"/>
      <c r="B27" s="37">
        <v>7</v>
      </c>
      <c r="C27" s="36" t="s">
        <v>108</v>
      </c>
      <c r="D27" s="73">
        <v>879</v>
      </c>
      <c r="E27" s="73">
        <v>901</v>
      </c>
      <c r="F27" s="34">
        <f t="shared" si="1"/>
        <v>1780</v>
      </c>
      <c r="G27" s="254"/>
    </row>
    <row r="28" spans="1:7" ht="12.5">
      <c r="A28" s="30"/>
      <c r="B28" s="38">
        <v>8</v>
      </c>
      <c r="C28" s="39" t="s">
        <v>109</v>
      </c>
      <c r="D28" s="75">
        <v>273</v>
      </c>
      <c r="E28" s="75">
        <v>229</v>
      </c>
      <c r="F28" s="34">
        <f t="shared" si="1"/>
        <v>502</v>
      </c>
      <c r="G28" s="254"/>
    </row>
    <row r="29" spans="1:7" ht="13">
      <c r="A29" s="40"/>
      <c r="B29" s="261" t="s">
        <v>110</v>
      </c>
      <c r="C29" s="252"/>
      <c r="D29" s="91">
        <f t="shared" ref="D29:E29" si="2">SUM(D21:D28)</f>
        <v>3402</v>
      </c>
      <c r="E29" s="91">
        <f t="shared" si="2"/>
        <v>3210</v>
      </c>
      <c r="F29" s="42">
        <f t="shared" si="1"/>
        <v>6612</v>
      </c>
      <c r="G29" s="255"/>
    </row>
    <row r="30" spans="1:7" ht="14.5">
      <c r="A30" s="140"/>
      <c r="B30" s="140"/>
      <c r="C30" s="140"/>
      <c r="D30" s="140"/>
      <c r="E30" s="140"/>
      <c r="F30" s="140"/>
    </row>
    <row r="31" spans="1:7" ht="14">
      <c r="A31" s="125"/>
      <c r="B31" s="126" t="s">
        <v>243</v>
      </c>
      <c r="D31" s="126"/>
      <c r="E31" s="126"/>
      <c r="F31" s="126"/>
    </row>
    <row r="32" spans="1:7" ht="14">
      <c r="A32" s="123">
        <f>COUNTA(D34:E41)</f>
        <v>16</v>
      </c>
      <c r="B32" s="270" t="s">
        <v>94</v>
      </c>
      <c r="C32" s="252"/>
      <c r="D32" s="143" t="s">
        <v>240</v>
      </c>
      <c r="E32" s="143" t="s">
        <v>241</v>
      </c>
      <c r="F32" s="143" t="s">
        <v>244</v>
      </c>
      <c r="G32" s="113" t="s">
        <v>97</v>
      </c>
    </row>
    <row r="33" spans="1:7" ht="12.5">
      <c r="A33" s="28">
        <v>16</v>
      </c>
      <c r="B33" s="268" t="s">
        <v>98</v>
      </c>
      <c r="C33" s="255"/>
      <c r="D33" s="57" t="s">
        <v>99</v>
      </c>
      <c r="E33" s="57" t="s">
        <v>100</v>
      </c>
      <c r="F33" s="57" t="s">
        <v>101</v>
      </c>
      <c r="G33" s="70" t="s">
        <v>176</v>
      </c>
    </row>
    <row r="34" spans="1:7" ht="12.5">
      <c r="A34" s="30"/>
      <c r="B34" s="31">
        <v>1</v>
      </c>
      <c r="C34" s="32" t="s">
        <v>102</v>
      </c>
      <c r="D34" s="73">
        <v>214</v>
      </c>
      <c r="E34" s="73">
        <v>284</v>
      </c>
      <c r="F34" s="34">
        <f t="shared" ref="F34:F42" si="3">IFERROR(D34/E34*100, "-")</f>
        <v>75.352112676056336</v>
      </c>
      <c r="G34" s="273"/>
    </row>
    <row r="35" spans="1:7" ht="12.5">
      <c r="A35" s="30"/>
      <c r="B35" s="35">
        <v>2</v>
      </c>
      <c r="C35" s="36" t="s">
        <v>103</v>
      </c>
      <c r="D35" s="73">
        <v>170</v>
      </c>
      <c r="E35" s="73">
        <v>171</v>
      </c>
      <c r="F35" s="34">
        <f t="shared" si="3"/>
        <v>99.415204678362571</v>
      </c>
      <c r="G35" s="254"/>
    </row>
    <row r="36" spans="1:7" ht="12.5">
      <c r="A36" s="30"/>
      <c r="B36" s="35">
        <v>3</v>
      </c>
      <c r="C36" s="36" t="s">
        <v>104</v>
      </c>
      <c r="D36" s="73">
        <v>168</v>
      </c>
      <c r="E36" s="73">
        <v>189</v>
      </c>
      <c r="F36" s="34">
        <f t="shared" si="3"/>
        <v>88.888888888888886</v>
      </c>
      <c r="G36" s="254"/>
    </row>
    <row r="37" spans="1:7" ht="12.5">
      <c r="A37" s="30"/>
      <c r="B37" s="37">
        <v>4</v>
      </c>
      <c r="C37" s="36" t="s">
        <v>105</v>
      </c>
      <c r="D37" s="73">
        <v>281</v>
      </c>
      <c r="E37" s="73">
        <v>271</v>
      </c>
      <c r="F37" s="34">
        <f t="shared" si="3"/>
        <v>103.69003690036899</v>
      </c>
      <c r="G37" s="254"/>
    </row>
    <row r="38" spans="1:7" ht="12.5">
      <c r="A38" s="30"/>
      <c r="B38" s="37">
        <v>5</v>
      </c>
      <c r="C38" s="36" t="s">
        <v>106</v>
      </c>
      <c r="D38" s="73">
        <v>425</v>
      </c>
      <c r="E38" s="73">
        <v>325</v>
      </c>
      <c r="F38" s="34">
        <f t="shared" si="3"/>
        <v>130.76923076923077</v>
      </c>
      <c r="G38" s="254"/>
    </row>
    <row r="39" spans="1:7" ht="12.5">
      <c r="A39" s="30"/>
      <c r="B39" s="37">
        <v>6</v>
      </c>
      <c r="C39" s="36" t="s">
        <v>107</v>
      </c>
      <c r="D39" s="73">
        <v>992</v>
      </c>
      <c r="E39" s="73">
        <v>840</v>
      </c>
      <c r="F39" s="34">
        <f t="shared" si="3"/>
        <v>118.0952380952381</v>
      </c>
      <c r="G39" s="254"/>
    </row>
    <row r="40" spans="1:7" ht="12.5">
      <c r="A40" s="30"/>
      <c r="B40" s="37">
        <v>7</v>
      </c>
      <c r="C40" s="36" t="s">
        <v>108</v>
      </c>
      <c r="D40" s="73">
        <v>879</v>
      </c>
      <c r="E40" s="73">
        <v>901</v>
      </c>
      <c r="F40" s="34">
        <f t="shared" si="3"/>
        <v>97.558268590455057</v>
      </c>
      <c r="G40" s="254"/>
    </row>
    <row r="41" spans="1:7" ht="12.5">
      <c r="A41" s="30"/>
      <c r="B41" s="38">
        <v>8</v>
      </c>
      <c r="C41" s="39" t="s">
        <v>109</v>
      </c>
      <c r="D41" s="75">
        <v>273</v>
      </c>
      <c r="E41" s="75">
        <v>229</v>
      </c>
      <c r="F41" s="34">
        <f t="shared" si="3"/>
        <v>119.21397379912663</v>
      </c>
      <c r="G41" s="254"/>
    </row>
    <row r="42" spans="1:7" ht="13">
      <c r="A42" s="40"/>
      <c r="B42" s="261" t="s">
        <v>110</v>
      </c>
      <c r="C42" s="252"/>
      <c r="D42" s="91">
        <f t="shared" ref="D42:E42" si="4">SUM(D34:D41)</f>
        <v>3402</v>
      </c>
      <c r="E42" s="91">
        <f t="shared" si="4"/>
        <v>3210</v>
      </c>
      <c r="F42" s="42">
        <f t="shared" si="3"/>
        <v>105.98130841121495</v>
      </c>
      <c r="G42" s="255"/>
    </row>
    <row r="45" spans="1:7" ht="14">
      <c r="B45" s="125" t="s">
        <v>245</v>
      </c>
      <c r="C45" s="125"/>
      <c r="D45" s="125"/>
      <c r="E45" s="144"/>
    </row>
    <row r="46" spans="1:7" ht="13">
      <c r="A46" s="145">
        <f>COUNTA(D49:E58)</f>
        <v>20</v>
      </c>
      <c r="B46" s="290" t="s">
        <v>246</v>
      </c>
      <c r="C46" s="263"/>
      <c r="D46" s="291" t="s">
        <v>247</v>
      </c>
      <c r="E46" s="252"/>
      <c r="F46" s="292" t="s">
        <v>97</v>
      </c>
    </row>
    <row r="47" spans="1:7" ht="13">
      <c r="A47" s="5">
        <v>20</v>
      </c>
      <c r="B47" s="264"/>
      <c r="C47" s="255"/>
      <c r="D47" s="146" t="s">
        <v>186</v>
      </c>
      <c r="E47" s="146" t="s">
        <v>188</v>
      </c>
      <c r="F47" s="258"/>
    </row>
    <row r="48" spans="1:7" ht="12.5">
      <c r="B48" s="268" t="s">
        <v>98</v>
      </c>
      <c r="C48" s="255"/>
      <c r="D48" s="57" t="s">
        <v>99</v>
      </c>
      <c r="E48" s="57" t="s">
        <v>100</v>
      </c>
      <c r="F48" s="70" t="s">
        <v>101</v>
      </c>
    </row>
    <row r="49" spans="2:6" ht="14">
      <c r="B49" s="147">
        <v>1</v>
      </c>
      <c r="C49" s="148" t="s">
        <v>248</v>
      </c>
      <c r="D49" s="149">
        <v>50</v>
      </c>
      <c r="E49" s="149">
        <v>43</v>
      </c>
      <c r="F49" s="293"/>
    </row>
    <row r="50" spans="2:6" ht="14">
      <c r="B50" s="147">
        <v>2</v>
      </c>
      <c r="C50" s="150" t="s">
        <v>249</v>
      </c>
      <c r="D50" s="151">
        <v>800</v>
      </c>
      <c r="E50" s="149">
        <v>850</v>
      </c>
      <c r="F50" s="254"/>
    </row>
    <row r="51" spans="2:6" ht="14">
      <c r="B51" s="147">
        <v>3</v>
      </c>
      <c r="C51" s="152" t="s">
        <v>250</v>
      </c>
      <c r="D51" s="149">
        <v>200</v>
      </c>
      <c r="E51" s="149">
        <v>250</v>
      </c>
      <c r="F51" s="254"/>
    </row>
    <row r="52" spans="2:6" ht="14">
      <c r="B52" s="147">
        <v>4</v>
      </c>
      <c r="C52" s="148" t="s">
        <v>251</v>
      </c>
      <c r="D52" s="149">
        <v>100</v>
      </c>
      <c r="E52" s="149">
        <v>120</v>
      </c>
      <c r="F52" s="254"/>
    </row>
    <row r="53" spans="2:6" ht="14">
      <c r="B53" s="147">
        <v>5</v>
      </c>
      <c r="C53" s="148" t="s">
        <v>252</v>
      </c>
      <c r="D53" s="149">
        <v>15</v>
      </c>
      <c r="E53" s="149">
        <v>6</v>
      </c>
      <c r="F53" s="254"/>
    </row>
    <row r="54" spans="2:6" ht="14">
      <c r="B54" s="147">
        <v>6</v>
      </c>
      <c r="C54" s="148" t="s">
        <v>253</v>
      </c>
      <c r="D54" s="149">
        <v>102</v>
      </c>
      <c r="E54" s="149">
        <v>105</v>
      </c>
      <c r="F54" s="254"/>
    </row>
    <row r="55" spans="2:6" ht="14">
      <c r="B55" s="147">
        <v>7</v>
      </c>
      <c r="C55" s="148" t="s">
        <v>254</v>
      </c>
      <c r="D55" s="149">
        <v>101</v>
      </c>
      <c r="E55" s="149">
        <v>104</v>
      </c>
      <c r="F55" s="254"/>
    </row>
    <row r="56" spans="2:6" ht="14">
      <c r="B56" s="147">
        <v>8</v>
      </c>
      <c r="C56" s="148" t="s">
        <v>255</v>
      </c>
      <c r="D56" s="149">
        <v>3</v>
      </c>
      <c r="E56" s="149">
        <v>4</v>
      </c>
      <c r="F56" s="254"/>
    </row>
    <row r="57" spans="2:6" ht="14">
      <c r="B57" s="147">
        <v>9</v>
      </c>
      <c r="C57" s="148" t="s">
        <v>256</v>
      </c>
      <c r="D57" s="149">
        <v>33</v>
      </c>
      <c r="E57" s="149">
        <v>25</v>
      </c>
      <c r="F57" s="254"/>
    </row>
    <row r="58" spans="2:6" ht="14">
      <c r="B58" s="147">
        <v>10</v>
      </c>
      <c r="C58" s="148" t="s">
        <v>257</v>
      </c>
      <c r="D58" s="149">
        <v>5</v>
      </c>
      <c r="E58" s="149">
        <v>2</v>
      </c>
      <c r="F58" s="254"/>
    </row>
    <row r="59" spans="2:6" ht="13">
      <c r="B59" s="261" t="s">
        <v>110</v>
      </c>
      <c r="C59" s="252"/>
      <c r="D59" s="153">
        <f t="shared" ref="D59:E59" si="5">SUM(D49:D58)</f>
        <v>1409</v>
      </c>
      <c r="E59" s="153">
        <f t="shared" si="5"/>
        <v>1509</v>
      </c>
      <c r="F59" s="255"/>
    </row>
  </sheetData>
  <mergeCells count="22">
    <mergeCell ref="B48:C48"/>
    <mergeCell ref="B59:C59"/>
    <mergeCell ref="D46:E46"/>
    <mergeCell ref="F46:F47"/>
    <mergeCell ref="F49:F59"/>
    <mergeCell ref="B7:C7"/>
    <mergeCell ref="G8:G16"/>
    <mergeCell ref="B33:C33"/>
    <mergeCell ref="B42:C42"/>
    <mergeCell ref="B46:C47"/>
    <mergeCell ref="B16:C16"/>
    <mergeCell ref="B19:C19"/>
    <mergeCell ref="B20:C20"/>
    <mergeCell ref="G21:G29"/>
    <mergeCell ref="B29:C29"/>
    <mergeCell ref="B32:C32"/>
    <mergeCell ref="G34:G42"/>
    <mergeCell ref="B1:H1"/>
    <mergeCell ref="I1:I3"/>
    <mergeCell ref="B2:G2"/>
    <mergeCell ref="B3:H3"/>
    <mergeCell ref="B6:C6"/>
  </mergeCells>
  <hyperlinks>
    <hyperlink ref="H2" location="'Menu Utama'!A1" display="'Menu Utama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5"/>
  <sheetViews>
    <sheetView showGridLines="0" tabSelected="1" topLeftCell="B40" workbookViewId="0">
      <selection activeCell="B65" sqref="B65"/>
    </sheetView>
  </sheetViews>
  <sheetFormatPr defaultColWidth="12.6328125" defaultRowHeight="15.75" customHeight="1"/>
  <cols>
    <col min="1" max="1" width="20.6328125" hidden="1" customWidth="1"/>
    <col min="2" max="2" width="3.7265625" customWidth="1"/>
    <col min="3" max="3" width="21.7265625" customWidth="1"/>
    <col min="4" max="4" width="15.453125" customWidth="1"/>
    <col min="8" max="8" width="9.36328125" customWidth="1"/>
    <col min="9" max="9" width="1.453125" customWidth="1"/>
  </cols>
  <sheetData>
    <row r="1" spans="1:9" ht="7.5" customHeight="1">
      <c r="B1" s="245"/>
      <c r="C1" s="246"/>
      <c r="D1" s="246"/>
      <c r="E1" s="246"/>
      <c r="F1" s="246"/>
      <c r="G1" s="246"/>
      <c r="H1" s="246"/>
      <c r="I1" s="247"/>
    </row>
    <row r="2" spans="1:9" ht="51" customHeight="1">
      <c r="B2" s="248" t="s">
        <v>258</v>
      </c>
      <c r="C2" s="246"/>
      <c r="D2" s="246"/>
      <c r="E2" s="246"/>
      <c r="F2" s="246"/>
      <c r="G2" s="246"/>
      <c r="H2" s="22"/>
      <c r="I2" s="246"/>
    </row>
    <row r="3" spans="1:9" ht="9" customHeight="1">
      <c r="B3" s="245"/>
      <c r="C3" s="246"/>
      <c r="D3" s="246"/>
      <c r="E3" s="246"/>
      <c r="F3" s="246"/>
      <c r="G3" s="246"/>
      <c r="H3" s="246"/>
      <c r="I3" s="246"/>
    </row>
    <row r="5" spans="1:9" ht="14.5">
      <c r="A5" s="154"/>
      <c r="B5" s="155" t="s">
        <v>259</v>
      </c>
      <c r="D5" s="155"/>
      <c r="E5" s="155"/>
      <c r="F5" s="140"/>
    </row>
    <row r="6" spans="1:9" ht="14">
      <c r="A6" s="156">
        <f>COUNTA(D9:E16)</f>
        <v>16</v>
      </c>
      <c r="B6" s="300" t="s">
        <v>94</v>
      </c>
      <c r="C6" s="263"/>
      <c r="D6" s="301" t="s">
        <v>260</v>
      </c>
      <c r="E6" s="252"/>
      <c r="F6" s="292" t="s">
        <v>97</v>
      </c>
    </row>
    <row r="7" spans="1:9" ht="14">
      <c r="A7" s="156">
        <v>16</v>
      </c>
      <c r="B7" s="264"/>
      <c r="C7" s="255"/>
      <c r="D7" s="157" t="s">
        <v>261</v>
      </c>
      <c r="E7" s="157" t="s">
        <v>262</v>
      </c>
      <c r="F7" s="258"/>
    </row>
    <row r="8" spans="1:9" ht="12.5">
      <c r="A8" s="28"/>
      <c r="B8" s="268" t="s">
        <v>98</v>
      </c>
      <c r="C8" s="255"/>
      <c r="D8" s="57" t="s">
        <v>99</v>
      </c>
      <c r="E8" s="57" t="s">
        <v>100</v>
      </c>
      <c r="F8" s="70" t="s">
        <v>101</v>
      </c>
    </row>
    <row r="9" spans="1:9" ht="12.5">
      <c r="A9" s="30"/>
      <c r="B9" s="31">
        <v>1</v>
      </c>
      <c r="C9" s="32" t="s">
        <v>102</v>
      </c>
      <c r="D9" s="51">
        <v>0</v>
      </c>
      <c r="E9" s="51">
        <v>1</v>
      </c>
      <c r="F9" s="302"/>
    </row>
    <row r="10" spans="1:9" ht="12.5">
      <c r="A10" s="30"/>
      <c r="B10" s="35">
        <v>2</v>
      </c>
      <c r="C10" s="36" t="s">
        <v>103</v>
      </c>
      <c r="D10" s="51">
        <v>0</v>
      </c>
      <c r="E10" s="51">
        <v>1</v>
      </c>
      <c r="F10" s="285"/>
    </row>
    <row r="11" spans="1:9" ht="12.5">
      <c r="A11" s="30"/>
      <c r="B11" s="35">
        <v>3</v>
      </c>
      <c r="C11" s="36" t="s">
        <v>104</v>
      </c>
      <c r="D11" s="51">
        <v>0</v>
      </c>
      <c r="E11" s="51">
        <v>1</v>
      </c>
      <c r="F11" s="285"/>
    </row>
    <row r="12" spans="1:9" ht="12.5">
      <c r="A12" s="30"/>
      <c r="B12" s="37">
        <v>4</v>
      </c>
      <c r="C12" s="36" t="s">
        <v>105</v>
      </c>
      <c r="D12" s="51">
        <v>0</v>
      </c>
      <c r="E12" s="51">
        <v>3</v>
      </c>
      <c r="F12" s="285"/>
    </row>
    <row r="13" spans="1:9" ht="12.5">
      <c r="A13" s="30"/>
      <c r="B13" s="37">
        <v>5</v>
      </c>
      <c r="C13" s="36" t="s">
        <v>106</v>
      </c>
      <c r="D13" s="51">
        <v>0</v>
      </c>
      <c r="E13" s="51">
        <v>1</v>
      </c>
      <c r="F13" s="285"/>
    </row>
    <row r="14" spans="1:9" ht="12.5">
      <c r="A14" s="30"/>
      <c r="B14" s="37">
        <v>6</v>
      </c>
      <c r="C14" s="36" t="s">
        <v>107</v>
      </c>
      <c r="D14" s="51">
        <v>0</v>
      </c>
      <c r="E14" s="51">
        <v>2</v>
      </c>
      <c r="F14" s="285"/>
    </row>
    <row r="15" spans="1:9" ht="12.5">
      <c r="A15" s="30"/>
      <c r="B15" s="37">
        <v>7</v>
      </c>
      <c r="C15" s="36" t="s">
        <v>108</v>
      </c>
      <c r="D15" s="51">
        <v>0</v>
      </c>
      <c r="E15" s="51">
        <v>4</v>
      </c>
      <c r="F15" s="285"/>
    </row>
    <row r="16" spans="1:9" ht="12.5">
      <c r="A16" s="30"/>
      <c r="B16" s="38">
        <v>8</v>
      </c>
      <c r="C16" s="39" t="s">
        <v>109</v>
      </c>
      <c r="D16" s="51">
        <v>0</v>
      </c>
      <c r="E16" s="51">
        <v>1</v>
      </c>
      <c r="F16" s="285"/>
    </row>
    <row r="17" spans="1:6" ht="13">
      <c r="A17" s="40"/>
      <c r="B17" s="261" t="s">
        <v>110</v>
      </c>
      <c r="C17" s="252"/>
      <c r="D17" s="158">
        <f t="shared" ref="D17:E17" si="0">SUM(D9:D16)</f>
        <v>0</v>
      </c>
      <c r="E17" s="158">
        <f t="shared" si="0"/>
        <v>14</v>
      </c>
      <c r="F17" s="258"/>
    </row>
    <row r="18" spans="1:6" ht="14.5">
      <c r="A18" s="140"/>
      <c r="B18" s="140"/>
      <c r="C18" s="140"/>
      <c r="D18" s="140"/>
      <c r="E18" s="140"/>
      <c r="F18" s="140"/>
    </row>
    <row r="19" spans="1:6" ht="14.5">
      <c r="A19" s="140"/>
      <c r="B19" s="140"/>
      <c r="C19" s="140"/>
      <c r="D19" s="140"/>
      <c r="E19" s="140"/>
      <c r="F19" s="140"/>
    </row>
    <row r="20" spans="1:6" ht="14.5">
      <c r="A20" s="154"/>
      <c r="B20" s="155" t="s">
        <v>263</v>
      </c>
      <c r="D20" s="155"/>
      <c r="E20" s="155"/>
      <c r="F20" s="140"/>
    </row>
    <row r="21" spans="1:6" ht="13">
      <c r="A21" s="159">
        <f>COUNTA(D24:E31)</f>
        <v>16</v>
      </c>
      <c r="B21" s="303" t="s">
        <v>94</v>
      </c>
      <c r="C21" s="263"/>
      <c r="D21" s="304" t="s">
        <v>264</v>
      </c>
      <c r="E21" s="252"/>
      <c r="F21" s="292" t="s">
        <v>97</v>
      </c>
    </row>
    <row r="22" spans="1:6" ht="13">
      <c r="A22" s="159">
        <v>16</v>
      </c>
      <c r="B22" s="264"/>
      <c r="C22" s="255"/>
      <c r="D22" s="160" t="s">
        <v>261</v>
      </c>
      <c r="E22" s="160" t="s">
        <v>262</v>
      </c>
      <c r="F22" s="258"/>
    </row>
    <row r="23" spans="1:6" ht="12.5">
      <c r="A23" s="28"/>
      <c r="B23" s="268" t="s">
        <v>98</v>
      </c>
      <c r="C23" s="255"/>
      <c r="D23" s="57" t="s">
        <v>99</v>
      </c>
      <c r="E23" s="57" t="s">
        <v>100</v>
      </c>
      <c r="F23" s="70" t="s">
        <v>101</v>
      </c>
    </row>
    <row r="24" spans="1:6" ht="12.5">
      <c r="A24" s="30"/>
      <c r="B24" s="31">
        <v>1</v>
      </c>
      <c r="C24" s="32" t="s">
        <v>102</v>
      </c>
      <c r="D24" s="51">
        <v>1</v>
      </c>
      <c r="E24" s="51">
        <v>0</v>
      </c>
      <c r="F24" s="302"/>
    </row>
    <row r="25" spans="1:6" ht="12.5">
      <c r="A25" s="30"/>
      <c r="B25" s="35">
        <v>2</v>
      </c>
      <c r="C25" s="36" t="s">
        <v>103</v>
      </c>
      <c r="D25" s="51">
        <v>1</v>
      </c>
      <c r="E25" s="51">
        <v>0</v>
      </c>
      <c r="F25" s="285"/>
    </row>
    <row r="26" spans="1:6" ht="12.5">
      <c r="A26" s="30"/>
      <c r="B26" s="35">
        <v>3</v>
      </c>
      <c r="C26" s="36" t="s">
        <v>104</v>
      </c>
      <c r="D26" s="51">
        <v>1</v>
      </c>
      <c r="E26" s="51">
        <v>0</v>
      </c>
      <c r="F26" s="285"/>
    </row>
    <row r="27" spans="1:6" ht="12.5">
      <c r="A27" s="30"/>
      <c r="B27" s="37">
        <v>4</v>
      </c>
      <c r="C27" s="36" t="s">
        <v>105</v>
      </c>
      <c r="D27" s="51">
        <v>1</v>
      </c>
      <c r="E27" s="51">
        <v>0</v>
      </c>
      <c r="F27" s="285"/>
    </row>
    <row r="28" spans="1:6" ht="12.5">
      <c r="A28" s="30"/>
      <c r="B28" s="37">
        <v>5</v>
      </c>
      <c r="C28" s="36" t="s">
        <v>106</v>
      </c>
      <c r="D28" s="51">
        <v>1</v>
      </c>
      <c r="E28" s="51">
        <v>0</v>
      </c>
      <c r="F28" s="285"/>
    </row>
    <row r="29" spans="1:6" ht="12.5">
      <c r="A29" s="30"/>
      <c r="B29" s="37">
        <v>6</v>
      </c>
      <c r="C29" s="36" t="s">
        <v>107</v>
      </c>
      <c r="D29" s="51">
        <v>1</v>
      </c>
      <c r="E29" s="51">
        <v>0</v>
      </c>
      <c r="F29" s="285"/>
    </row>
    <row r="30" spans="1:6" ht="12.5">
      <c r="A30" s="30"/>
      <c r="B30" s="37">
        <v>7</v>
      </c>
      <c r="C30" s="36" t="s">
        <v>108</v>
      </c>
      <c r="D30" s="51">
        <v>3</v>
      </c>
      <c r="E30" s="51">
        <v>1</v>
      </c>
      <c r="F30" s="285"/>
    </row>
    <row r="31" spans="1:6" ht="12.5">
      <c r="A31" s="30"/>
      <c r="B31" s="38">
        <v>8</v>
      </c>
      <c r="C31" s="39" t="s">
        <v>109</v>
      </c>
      <c r="D31" s="51">
        <v>1</v>
      </c>
      <c r="E31" s="51">
        <v>0</v>
      </c>
      <c r="F31" s="285"/>
    </row>
    <row r="32" spans="1:6" ht="13">
      <c r="A32" s="40"/>
      <c r="B32" s="261" t="s">
        <v>110</v>
      </c>
      <c r="C32" s="252"/>
      <c r="D32" s="161">
        <f t="shared" ref="D32:E32" si="1">SUM(D24:D31)</f>
        <v>10</v>
      </c>
      <c r="E32" s="161">
        <f t="shared" si="1"/>
        <v>1</v>
      </c>
      <c r="F32" s="258"/>
    </row>
    <row r="33" spans="1:6" ht="14.5">
      <c r="A33" s="140"/>
      <c r="B33" s="140"/>
      <c r="C33" s="140"/>
      <c r="D33" s="140"/>
      <c r="E33" s="140"/>
      <c r="F33" s="140"/>
    </row>
    <row r="34" spans="1:6" ht="14.5">
      <c r="A34" s="140"/>
      <c r="B34" s="140"/>
      <c r="C34" s="140"/>
      <c r="D34" s="140"/>
      <c r="E34" s="140"/>
      <c r="F34" s="140"/>
    </row>
    <row r="35" spans="1:6" ht="14.5">
      <c r="A35" s="154"/>
      <c r="B35" s="155" t="s">
        <v>265</v>
      </c>
      <c r="D35" s="155"/>
      <c r="E35" s="155"/>
      <c r="F35" s="140"/>
    </row>
    <row r="36" spans="1:6" ht="13">
      <c r="A36" s="159">
        <f>COUNTA(D39:E46)</f>
        <v>16</v>
      </c>
      <c r="B36" s="303" t="s">
        <v>94</v>
      </c>
      <c r="C36" s="263"/>
      <c r="D36" s="301" t="s">
        <v>266</v>
      </c>
      <c r="E36" s="252"/>
      <c r="F36" s="292" t="s">
        <v>97</v>
      </c>
    </row>
    <row r="37" spans="1:6" ht="13">
      <c r="A37" s="159">
        <v>16</v>
      </c>
      <c r="B37" s="264"/>
      <c r="C37" s="255"/>
      <c r="D37" s="157" t="s">
        <v>267</v>
      </c>
      <c r="E37" s="157" t="s">
        <v>262</v>
      </c>
      <c r="F37" s="258"/>
    </row>
    <row r="38" spans="1:6" ht="12.5">
      <c r="A38" s="28"/>
      <c r="B38" s="268" t="s">
        <v>98</v>
      </c>
      <c r="C38" s="255"/>
      <c r="D38" s="57" t="s">
        <v>99</v>
      </c>
      <c r="E38" s="57" t="s">
        <v>100</v>
      </c>
      <c r="F38" s="70" t="s">
        <v>101</v>
      </c>
    </row>
    <row r="39" spans="1:6" ht="12.5">
      <c r="A39" s="30"/>
      <c r="B39" s="31">
        <v>1</v>
      </c>
      <c r="C39" s="32" t="s">
        <v>102</v>
      </c>
      <c r="D39" s="51">
        <v>0</v>
      </c>
      <c r="E39" s="51">
        <v>0</v>
      </c>
      <c r="F39" s="302"/>
    </row>
    <row r="40" spans="1:6" ht="12.5">
      <c r="A40" s="30"/>
      <c r="B40" s="35">
        <v>2</v>
      </c>
      <c r="C40" s="36" t="s">
        <v>103</v>
      </c>
      <c r="D40" s="51">
        <v>0</v>
      </c>
      <c r="E40" s="51">
        <v>0</v>
      </c>
      <c r="F40" s="285"/>
    </row>
    <row r="41" spans="1:6" ht="12.5">
      <c r="A41" s="30"/>
      <c r="B41" s="35">
        <v>3</v>
      </c>
      <c r="C41" s="36" t="s">
        <v>104</v>
      </c>
      <c r="D41" s="51">
        <v>0</v>
      </c>
      <c r="E41" s="51">
        <v>0</v>
      </c>
      <c r="F41" s="285"/>
    </row>
    <row r="42" spans="1:6" ht="12.5">
      <c r="A42" s="30"/>
      <c r="B42" s="37">
        <v>4</v>
      </c>
      <c r="C42" s="36" t="s">
        <v>105</v>
      </c>
      <c r="D42" s="51">
        <v>0</v>
      </c>
      <c r="E42" s="51">
        <v>0</v>
      </c>
      <c r="F42" s="285"/>
    </row>
    <row r="43" spans="1:6" ht="12.5">
      <c r="A43" s="30"/>
      <c r="B43" s="37">
        <v>5</v>
      </c>
      <c r="C43" s="36" t="s">
        <v>106</v>
      </c>
      <c r="D43" s="51">
        <v>0</v>
      </c>
      <c r="E43" s="51">
        <v>0</v>
      </c>
      <c r="F43" s="285"/>
    </row>
    <row r="44" spans="1:6" ht="12.5">
      <c r="A44" s="30"/>
      <c r="B44" s="37">
        <v>6</v>
      </c>
      <c r="C44" s="36" t="s">
        <v>107</v>
      </c>
      <c r="D44" s="51">
        <v>0</v>
      </c>
      <c r="E44" s="51">
        <v>0</v>
      </c>
      <c r="F44" s="285"/>
    </row>
    <row r="45" spans="1:6" ht="12.5">
      <c r="A45" s="30"/>
      <c r="B45" s="37">
        <v>7</v>
      </c>
      <c r="C45" s="36" t="s">
        <v>108</v>
      </c>
      <c r="D45" s="51">
        <v>1</v>
      </c>
      <c r="E45" s="51">
        <v>1</v>
      </c>
      <c r="F45" s="285"/>
    </row>
    <row r="46" spans="1:6" ht="12.5">
      <c r="A46" s="30"/>
      <c r="B46" s="38">
        <v>8</v>
      </c>
      <c r="C46" s="39" t="s">
        <v>109</v>
      </c>
      <c r="D46" s="51">
        <v>0</v>
      </c>
      <c r="E46" s="51">
        <v>0</v>
      </c>
      <c r="F46" s="285"/>
    </row>
    <row r="47" spans="1:6" ht="13">
      <c r="A47" s="40"/>
      <c r="B47" s="261" t="s">
        <v>110</v>
      </c>
      <c r="C47" s="252"/>
      <c r="D47" s="162">
        <f t="shared" ref="D47:E47" si="2">SUM(D39:D46)</f>
        <v>1</v>
      </c>
      <c r="E47" s="162">
        <f t="shared" si="2"/>
        <v>1</v>
      </c>
      <c r="F47" s="258"/>
    </row>
    <row r="48" spans="1:6" ht="14.5">
      <c r="A48" s="140"/>
      <c r="B48" s="140"/>
      <c r="C48" s="140"/>
      <c r="D48" s="140"/>
      <c r="E48" s="140"/>
      <c r="F48" s="140"/>
    </row>
    <row r="49" spans="1:6" ht="14.5">
      <c r="A49" s="140"/>
      <c r="B49" s="140"/>
      <c r="C49" s="140"/>
      <c r="D49" s="140"/>
      <c r="E49" s="140"/>
      <c r="F49" s="140"/>
    </row>
    <row r="50" spans="1:6" ht="14.5">
      <c r="A50" s="154"/>
      <c r="B50" s="155" t="s">
        <v>268</v>
      </c>
      <c r="D50" s="155"/>
      <c r="E50" s="155"/>
      <c r="F50" s="140"/>
    </row>
    <row r="51" spans="1:6" ht="13">
      <c r="A51" s="159">
        <f>COUNTA(D54:E61)</f>
        <v>16</v>
      </c>
      <c r="B51" s="303" t="s">
        <v>94</v>
      </c>
      <c r="C51" s="263"/>
      <c r="D51" s="301" t="s">
        <v>269</v>
      </c>
      <c r="E51" s="252"/>
      <c r="F51" s="292" t="s">
        <v>97</v>
      </c>
    </row>
    <row r="52" spans="1:6" ht="13">
      <c r="A52" s="159">
        <v>16</v>
      </c>
      <c r="B52" s="264"/>
      <c r="C52" s="255"/>
      <c r="D52" s="157" t="s">
        <v>267</v>
      </c>
      <c r="E52" s="157" t="s">
        <v>262</v>
      </c>
      <c r="F52" s="258"/>
    </row>
    <row r="53" spans="1:6" ht="12.5">
      <c r="A53" s="28"/>
      <c r="B53" s="268" t="s">
        <v>98</v>
      </c>
      <c r="C53" s="255"/>
      <c r="D53" s="57" t="s">
        <v>99</v>
      </c>
      <c r="E53" s="57" t="s">
        <v>100</v>
      </c>
      <c r="F53" s="70" t="s">
        <v>101</v>
      </c>
    </row>
    <row r="54" spans="1:6" ht="12.5">
      <c r="A54" s="30"/>
      <c r="B54" s="31">
        <v>1</v>
      </c>
      <c r="C54" s="32" t="s">
        <v>102</v>
      </c>
      <c r="D54" s="163">
        <v>0</v>
      </c>
      <c r="E54" s="163">
        <v>0</v>
      </c>
      <c r="F54" s="302"/>
    </row>
    <row r="55" spans="1:6" ht="12.5">
      <c r="A55" s="30"/>
      <c r="B55" s="35">
        <v>2</v>
      </c>
      <c r="C55" s="36" t="s">
        <v>103</v>
      </c>
      <c r="D55" s="163">
        <v>0</v>
      </c>
      <c r="E55" s="163">
        <v>0</v>
      </c>
      <c r="F55" s="285"/>
    </row>
    <row r="56" spans="1:6" ht="12.5">
      <c r="A56" s="30"/>
      <c r="B56" s="35">
        <v>3</v>
      </c>
      <c r="C56" s="36" t="s">
        <v>104</v>
      </c>
      <c r="D56" s="163">
        <v>0</v>
      </c>
      <c r="E56" s="163">
        <v>0</v>
      </c>
      <c r="F56" s="285"/>
    </row>
    <row r="57" spans="1:6" ht="12.5">
      <c r="A57" s="30"/>
      <c r="B57" s="37">
        <v>4</v>
      </c>
      <c r="C57" s="36" t="s">
        <v>105</v>
      </c>
      <c r="D57" s="163">
        <v>0</v>
      </c>
      <c r="E57" s="163">
        <v>0</v>
      </c>
      <c r="F57" s="285"/>
    </row>
    <row r="58" spans="1:6" ht="12.5">
      <c r="A58" s="30"/>
      <c r="B58" s="37">
        <v>5</v>
      </c>
      <c r="C58" s="36" t="s">
        <v>106</v>
      </c>
      <c r="D58" s="163">
        <v>0</v>
      </c>
      <c r="E58" s="163">
        <v>0</v>
      </c>
      <c r="F58" s="285"/>
    </row>
    <row r="59" spans="1:6" ht="12.5">
      <c r="A59" s="30"/>
      <c r="B59" s="37">
        <v>6</v>
      </c>
      <c r="C59" s="36" t="s">
        <v>107</v>
      </c>
      <c r="D59" s="163">
        <v>0</v>
      </c>
      <c r="E59" s="163">
        <v>0</v>
      </c>
      <c r="F59" s="285"/>
    </row>
    <row r="60" spans="1:6" ht="12.5">
      <c r="A60" s="30"/>
      <c r="B60" s="37">
        <v>7</v>
      </c>
      <c r="C60" s="36" t="s">
        <v>108</v>
      </c>
      <c r="D60" s="163">
        <v>1</v>
      </c>
      <c r="E60" s="163">
        <v>0</v>
      </c>
      <c r="F60" s="285"/>
    </row>
    <row r="61" spans="1:6" ht="12.5">
      <c r="A61" s="30"/>
      <c r="B61" s="38">
        <v>8</v>
      </c>
      <c r="C61" s="39" t="s">
        <v>109</v>
      </c>
      <c r="D61" s="164">
        <v>0</v>
      </c>
      <c r="E61" s="163">
        <v>0</v>
      </c>
      <c r="F61" s="285"/>
    </row>
    <row r="62" spans="1:6" ht="13">
      <c r="A62" s="40"/>
      <c r="B62" s="261" t="s">
        <v>110</v>
      </c>
      <c r="C62" s="252"/>
      <c r="D62" s="165">
        <f t="shared" ref="D62:E62" si="3">SUM(D54:D61)</f>
        <v>1</v>
      </c>
      <c r="E62" s="166">
        <f t="shared" si="3"/>
        <v>0</v>
      </c>
      <c r="F62" s="258"/>
    </row>
    <row r="63" spans="1:6" ht="14.5">
      <c r="A63" s="140"/>
      <c r="B63" s="140"/>
      <c r="C63" s="140"/>
      <c r="D63" s="140"/>
      <c r="E63" s="140"/>
      <c r="F63" s="140"/>
    </row>
    <row r="64" spans="1:6" ht="14.5">
      <c r="A64" s="140"/>
      <c r="B64" s="140"/>
      <c r="C64" s="140"/>
      <c r="D64" s="140"/>
      <c r="E64" s="140"/>
      <c r="F64" s="140"/>
    </row>
    <row r="65" spans="1:6" ht="14.5">
      <c r="A65" s="154"/>
      <c r="B65" s="155" t="s">
        <v>525</v>
      </c>
      <c r="D65" s="155"/>
      <c r="E65" s="155"/>
      <c r="F65" s="140"/>
    </row>
    <row r="66" spans="1:6" ht="13">
      <c r="A66" s="159">
        <f>COUNTA(D69:E76)</f>
        <v>16</v>
      </c>
      <c r="B66" s="303" t="s">
        <v>94</v>
      </c>
      <c r="C66" s="263"/>
      <c r="D66" s="305" t="s">
        <v>270</v>
      </c>
      <c r="E66" s="255"/>
      <c r="F66" s="292" t="s">
        <v>97</v>
      </c>
    </row>
    <row r="67" spans="1:6" ht="13">
      <c r="A67" s="159">
        <v>16</v>
      </c>
      <c r="B67" s="264"/>
      <c r="C67" s="255"/>
      <c r="D67" s="167" t="s">
        <v>267</v>
      </c>
      <c r="E67" s="167" t="s">
        <v>262</v>
      </c>
      <c r="F67" s="258"/>
    </row>
    <row r="68" spans="1:6" ht="12.5">
      <c r="A68" s="28"/>
      <c r="B68" s="268" t="s">
        <v>98</v>
      </c>
      <c r="C68" s="255"/>
      <c r="D68" s="57" t="s">
        <v>99</v>
      </c>
      <c r="E68" s="57" t="s">
        <v>100</v>
      </c>
      <c r="F68" s="70" t="s">
        <v>101</v>
      </c>
    </row>
    <row r="69" spans="1:6" ht="12.5">
      <c r="A69" s="30"/>
      <c r="B69" s="31">
        <v>1</v>
      </c>
      <c r="C69" s="32" t="s">
        <v>102</v>
      </c>
      <c r="D69" s="168">
        <v>0</v>
      </c>
      <c r="E69" s="169">
        <v>0</v>
      </c>
      <c r="F69" s="302"/>
    </row>
    <row r="70" spans="1:6" ht="12.5">
      <c r="A70" s="30"/>
      <c r="B70" s="35">
        <v>2</v>
      </c>
      <c r="C70" s="36" t="s">
        <v>103</v>
      </c>
      <c r="D70" s="168">
        <v>0</v>
      </c>
      <c r="E70" s="169">
        <v>0</v>
      </c>
      <c r="F70" s="285"/>
    </row>
    <row r="71" spans="1:6" ht="12.5">
      <c r="A71" s="30"/>
      <c r="B71" s="35">
        <v>3</v>
      </c>
      <c r="C71" s="36" t="s">
        <v>104</v>
      </c>
      <c r="D71" s="168">
        <v>0</v>
      </c>
      <c r="E71" s="169">
        <v>0</v>
      </c>
      <c r="F71" s="285"/>
    </row>
    <row r="72" spans="1:6" ht="12.5">
      <c r="A72" s="30"/>
      <c r="B72" s="37">
        <v>4</v>
      </c>
      <c r="C72" s="36" t="s">
        <v>105</v>
      </c>
      <c r="D72" s="168">
        <v>0</v>
      </c>
      <c r="E72" s="169">
        <v>0</v>
      </c>
      <c r="F72" s="285"/>
    </row>
    <row r="73" spans="1:6" ht="12.5">
      <c r="A73" s="30"/>
      <c r="B73" s="37">
        <v>5</v>
      </c>
      <c r="C73" s="36" t="s">
        <v>106</v>
      </c>
      <c r="D73" s="168">
        <v>0</v>
      </c>
      <c r="E73" s="169">
        <v>0</v>
      </c>
      <c r="F73" s="285"/>
    </row>
    <row r="74" spans="1:6" ht="12.5">
      <c r="A74" s="30"/>
      <c r="B74" s="37">
        <v>6</v>
      </c>
      <c r="C74" s="36" t="s">
        <v>107</v>
      </c>
      <c r="D74" s="168">
        <v>0</v>
      </c>
      <c r="E74" s="169">
        <v>0</v>
      </c>
      <c r="F74" s="285"/>
    </row>
    <row r="75" spans="1:6" ht="12.5">
      <c r="A75" s="30"/>
      <c r="B75" s="37">
        <v>7</v>
      </c>
      <c r="C75" s="36" t="s">
        <v>108</v>
      </c>
      <c r="D75" s="168">
        <v>0</v>
      </c>
      <c r="E75" s="169">
        <v>0</v>
      </c>
      <c r="F75" s="285"/>
    </row>
    <row r="76" spans="1:6" ht="12.5">
      <c r="A76" s="30"/>
      <c r="B76" s="38">
        <v>8</v>
      </c>
      <c r="C76" s="39" t="s">
        <v>109</v>
      </c>
      <c r="D76" s="168">
        <v>0</v>
      </c>
      <c r="E76" s="169">
        <v>0</v>
      </c>
      <c r="F76" s="285"/>
    </row>
    <row r="77" spans="1:6" ht="13">
      <c r="A77" s="40"/>
      <c r="B77" s="261" t="s">
        <v>110</v>
      </c>
      <c r="C77" s="252"/>
      <c r="D77" s="170">
        <f t="shared" ref="D77:E77" si="4">SUM(D69:D76)</f>
        <v>0</v>
      </c>
      <c r="E77" s="170">
        <f t="shared" si="4"/>
        <v>0</v>
      </c>
      <c r="F77" s="258"/>
    </row>
    <row r="78" spans="1:6" ht="14.5">
      <c r="A78" s="140"/>
      <c r="B78" s="140"/>
      <c r="C78" s="140"/>
      <c r="D78" s="140"/>
      <c r="E78" s="140"/>
      <c r="F78" s="140"/>
    </row>
    <row r="79" spans="1:6" ht="14.5">
      <c r="A79" s="140"/>
      <c r="B79" s="140"/>
      <c r="C79" s="140"/>
      <c r="D79" s="140"/>
      <c r="E79" s="140"/>
      <c r="F79" s="140"/>
    </row>
    <row r="80" spans="1:6" ht="14.5">
      <c r="A80" s="154"/>
      <c r="B80" s="155" t="s">
        <v>271</v>
      </c>
      <c r="D80" s="155"/>
      <c r="E80" s="140"/>
      <c r="F80" s="140"/>
    </row>
    <row r="81" spans="1:6" ht="14.5">
      <c r="A81" s="171">
        <f>COUNTA(D83:D87)</f>
        <v>5</v>
      </c>
      <c r="B81" s="294" t="s">
        <v>94</v>
      </c>
      <c r="C81" s="252"/>
      <c r="D81" s="172" t="s">
        <v>200</v>
      </c>
      <c r="E81" s="173" t="s">
        <v>97</v>
      </c>
      <c r="F81" s="140"/>
    </row>
    <row r="82" spans="1:6" ht="14.5">
      <c r="A82" s="28">
        <v>5</v>
      </c>
      <c r="B82" s="268" t="s">
        <v>98</v>
      </c>
      <c r="C82" s="255"/>
      <c r="D82" s="57" t="s">
        <v>99</v>
      </c>
      <c r="E82" s="70" t="s">
        <v>100</v>
      </c>
      <c r="F82" s="140"/>
    </row>
    <row r="83" spans="1:6" ht="14.5">
      <c r="A83" s="174"/>
      <c r="B83" s="174">
        <v>1</v>
      </c>
      <c r="C83" s="175" t="s">
        <v>272</v>
      </c>
      <c r="D83" s="163">
        <v>4</v>
      </c>
      <c r="E83" s="297"/>
      <c r="F83" s="140"/>
    </row>
    <row r="84" spans="1:6" ht="14.5">
      <c r="A84" s="174"/>
      <c r="B84" s="174">
        <v>2</v>
      </c>
      <c r="C84" s="175" t="s">
        <v>273</v>
      </c>
      <c r="D84" s="163">
        <v>1</v>
      </c>
      <c r="E84" s="254"/>
      <c r="F84" s="140"/>
    </row>
    <row r="85" spans="1:6" ht="14.5">
      <c r="A85" s="174"/>
      <c r="B85" s="174">
        <v>3</v>
      </c>
      <c r="C85" s="175" t="s">
        <v>274</v>
      </c>
      <c r="D85" s="163">
        <v>23</v>
      </c>
      <c r="E85" s="254"/>
      <c r="F85" s="140"/>
    </row>
    <row r="86" spans="1:6" ht="14.5">
      <c r="A86" s="174"/>
      <c r="B86" s="174">
        <v>4</v>
      </c>
      <c r="C86" s="175" t="s">
        <v>275</v>
      </c>
      <c r="D86" s="163">
        <v>0</v>
      </c>
      <c r="E86" s="254"/>
      <c r="F86" s="140"/>
    </row>
    <row r="87" spans="1:6" ht="14.5">
      <c r="A87" s="174"/>
      <c r="B87" s="174">
        <v>5</v>
      </c>
      <c r="C87" s="176" t="s">
        <v>276</v>
      </c>
      <c r="D87" s="164">
        <v>0</v>
      </c>
      <c r="E87" s="254"/>
      <c r="F87" s="140"/>
    </row>
    <row r="88" spans="1:6" ht="14.5">
      <c r="A88" s="40"/>
      <c r="B88" s="261" t="s">
        <v>110</v>
      </c>
      <c r="C88" s="252"/>
      <c r="D88" s="177">
        <f>SUM(D83:D87)</f>
        <v>28</v>
      </c>
      <c r="E88" s="255"/>
      <c r="F88" s="140"/>
    </row>
    <row r="89" spans="1:6" ht="14.5">
      <c r="A89" s="140"/>
      <c r="B89" s="140"/>
      <c r="C89" s="140"/>
      <c r="D89" s="140"/>
      <c r="E89" s="140"/>
      <c r="F89" s="140"/>
    </row>
    <row r="90" spans="1:6" ht="14.5">
      <c r="A90" s="140"/>
      <c r="B90" s="140"/>
      <c r="C90" s="140"/>
      <c r="D90" s="140"/>
      <c r="E90" s="140"/>
      <c r="F90" s="140"/>
    </row>
    <row r="91" spans="1:6" ht="14.5">
      <c r="A91" s="154"/>
      <c r="B91" s="155" t="s">
        <v>277</v>
      </c>
      <c r="D91" s="155"/>
      <c r="E91" s="140"/>
      <c r="F91" s="140"/>
    </row>
    <row r="92" spans="1:6" ht="14.5">
      <c r="A92" s="171">
        <f>COUNTA(D94:D96)</f>
        <v>3</v>
      </c>
      <c r="B92" s="294" t="s">
        <v>94</v>
      </c>
      <c r="C92" s="252"/>
      <c r="D92" s="172" t="s">
        <v>200</v>
      </c>
      <c r="E92" s="178" t="s">
        <v>97</v>
      </c>
      <c r="F92" s="140"/>
    </row>
    <row r="93" spans="1:6" ht="14.5">
      <c r="A93" s="28">
        <v>3</v>
      </c>
      <c r="B93" s="268" t="s">
        <v>98</v>
      </c>
      <c r="C93" s="255"/>
      <c r="D93" s="57" t="s">
        <v>99</v>
      </c>
      <c r="E93" s="70" t="s">
        <v>100</v>
      </c>
      <c r="F93" s="140"/>
    </row>
    <row r="94" spans="1:6" ht="14.5">
      <c r="A94" s="174"/>
      <c r="B94" s="174">
        <v>1</v>
      </c>
      <c r="C94" s="175" t="s">
        <v>272</v>
      </c>
      <c r="D94" s="45">
        <v>3</v>
      </c>
      <c r="E94" s="306"/>
      <c r="F94" s="140"/>
    </row>
    <row r="95" spans="1:6" ht="14.5">
      <c r="A95" s="174"/>
      <c r="B95" s="174">
        <v>2</v>
      </c>
      <c r="C95" s="175" t="s">
        <v>278</v>
      </c>
      <c r="D95" s="45">
        <v>1</v>
      </c>
      <c r="E95" s="285"/>
      <c r="F95" s="140"/>
    </row>
    <row r="96" spans="1:6" ht="14.5">
      <c r="A96" s="174"/>
      <c r="B96" s="174">
        <v>3</v>
      </c>
      <c r="C96" s="176" t="s">
        <v>279</v>
      </c>
      <c r="D96" s="46">
        <v>1</v>
      </c>
      <c r="E96" s="285"/>
      <c r="F96" s="140"/>
    </row>
    <row r="97" spans="1:6" ht="14.5">
      <c r="A97" s="40"/>
      <c r="B97" s="261" t="s">
        <v>110</v>
      </c>
      <c r="C97" s="252"/>
      <c r="D97" s="179">
        <f>SUM(D94:D96)</f>
        <v>5</v>
      </c>
      <c r="E97" s="258"/>
      <c r="F97" s="140"/>
    </row>
    <row r="98" spans="1:6" ht="14.5">
      <c r="A98" s="140"/>
      <c r="B98" s="140"/>
      <c r="C98" s="140"/>
      <c r="D98" s="140"/>
      <c r="E98" s="140"/>
      <c r="F98" s="140"/>
    </row>
    <row r="99" spans="1:6" ht="14.5">
      <c r="A99" s="140"/>
      <c r="B99" s="140"/>
      <c r="C99" s="140"/>
      <c r="D99" s="140"/>
      <c r="E99" s="140"/>
      <c r="F99" s="140"/>
    </row>
    <row r="100" spans="1:6" ht="14.5">
      <c r="A100" s="154"/>
      <c r="B100" s="126" t="s">
        <v>280</v>
      </c>
      <c r="D100" s="155"/>
      <c r="E100" s="140"/>
      <c r="F100" s="140"/>
    </row>
    <row r="101" spans="1:6" ht="14.5">
      <c r="A101" s="171">
        <f>COUNTA(D103:D106)</f>
        <v>4</v>
      </c>
      <c r="B101" s="294" t="s">
        <v>94</v>
      </c>
      <c r="C101" s="252"/>
      <c r="D101" s="172" t="s">
        <v>200</v>
      </c>
      <c r="E101" s="173" t="s">
        <v>97</v>
      </c>
      <c r="F101" s="140"/>
    </row>
    <row r="102" spans="1:6" ht="14.5">
      <c r="A102" s="28">
        <v>4</v>
      </c>
      <c r="B102" s="268" t="s">
        <v>98</v>
      </c>
      <c r="C102" s="255"/>
      <c r="D102" s="57" t="s">
        <v>99</v>
      </c>
      <c r="E102" s="58" t="s">
        <v>100</v>
      </c>
      <c r="F102" s="140"/>
    </row>
    <row r="103" spans="1:6" ht="14.5">
      <c r="A103" s="174"/>
      <c r="B103" s="174">
        <v>1</v>
      </c>
      <c r="C103" s="175" t="s">
        <v>281</v>
      </c>
      <c r="D103" s="45">
        <v>0</v>
      </c>
      <c r="E103" s="295"/>
      <c r="F103" s="140"/>
    </row>
    <row r="104" spans="1:6" ht="14.5">
      <c r="A104" s="174"/>
      <c r="B104" s="174">
        <v>2</v>
      </c>
      <c r="C104" s="175" t="s">
        <v>282</v>
      </c>
      <c r="D104" s="45">
        <v>0</v>
      </c>
      <c r="E104" s="254"/>
      <c r="F104" s="140"/>
    </row>
    <row r="105" spans="1:6" ht="14.5">
      <c r="A105" s="174"/>
      <c r="B105" s="174">
        <v>3</v>
      </c>
      <c r="C105" s="175" t="s">
        <v>283</v>
      </c>
      <c r="D105" s="45">
        <v>0</v>
      </c>
      <c r="E105" s="254"/>
      <c r="F105" s="140"/>
    </row>
    <row r="106" spans="1:6" ht="14.5">
      <c r="A106" s="174"/>
      <c r="B106" s="174">
        <v>4</v>
      </c>
      <c r="C106" s="176" t="s">
        <v>284</v>
      </c>
      <c r="D106" s="46">
        <v>0</v>
      </c>
      <c r="E106" s="254"/>
      <c r="F106" s="140"/>
    </row>
    <row r="107" spans="1:6" ht="14.5">
      <c r="A107" s="40"/>
      <c r="B107" s="261" t="s">
        <v>110</v>
      </c>
      <c r="C107" s="252"/>
      <c r="D107" s="179">
        <f>SUM(D103:D106)</f>
        <v>0</v>
      </c>
      <c r="E107" s="255"/>
      <c r="F107" s="140"/>
    </row>
    <row r="108" spans="1:6" ht="14.5">
      <c r="A108" s="140"/>
      <c r="B108" s="140"/>
      <c r="C108" s="140"/>
      <c r="D108" s="140"/>
      <c r="E108" s="140"/>
      <c r="F108" s="140"/>
    </row>
    <row r="109" spans="1:6" ht="14.5">
      <c r="A109" s="154"/>
      <c r="B109" s="155" t="s">
        <v>285</v>
      </c>
      <c r="D109" s="155"/>
      <c r="E109" s="140"/>
      <c r="F109" s="140"/>
    </row>
    <row r="110" spans="1:6" ht="26">
      <c r="A110" s="180">
        <f>COUNTA(D112:D116)</f>
        <v>5</v>
      </c>
      <c r="B110" s="296" t="s">
        <v>286</v>
      </c>
      <c r="C110" s="252"/>
      <c r="D110" s="181" t="s">
        <v>287</v>
      </c>
      <c r="E110" s="173" t="s">
        <v>97</v>
      </c>
      <c r="F110" s="140"/>
    </row>
    <row r="111" spans="1:6" ht="14.5">
      <c r="A111" s="28">
        <v>5</v>
      </c>
      <c r="B111" s="268" t="s">
        <v>98</v>
      </c>
      <c r="C111" s="255"/>
      <c r="D111" s="57" t="s">
        <v>99</v>
      </c>
      <c r="E111" s="70" t="s">
        <v>100</v>
      </c>
      <c r="F111" s="140"/>
    </row>
    <row r="112" spans="1:6" ht="14.5">
      <c r="A112" s="174"/>
      <c r="B112" s="174">
        <v>1</v>
      </c>
      <c r="C112" s="175" t="s">
        <v>288</v>
      </c>
      <c r="D112" s="45">
        <v>0</v>
      </c>
      <c r="E112" s="297"/>
      <c r="F112" s="140"/>
    </row>
    <row r="113" spans="1:7" ht="14.5">
      <c r="A113" s="174"/>
      <c r="B113" s="174">
        <v>2</v>
      </c>
      <c r="C113" s="175" t="s">
        <v>289</v>
      </c>
      <c r="D113" s="45">
        <v>1</v>
      </c>
      <c r="E113" s="254"/>
      <c r="F113" s="140"/>
    </row>
    <row r="114" spans="1:7" ht="14.5">
      <c r="A114" s="174"/>
      <c r="B114" s="174">
        <v>3</v>
      </c>
      <c r="C114" s="175" t="s">
        <v>290</v>
      </c>
      <c r="D114" s="45">
        <v>3</v>
      </c>
      <c r="E114" s="254"/>
      <c r="F114" s="140"/>
    </row>
    <row r="115" spans="1:7" ht="14.5">
      <c r="A115" s="174"/>
      <c r="B115" s="174">
        <v>4</v>
      </c>
      <c r="C115" s="175" t="s">
        <v>291</v>
      </c>
      <c r="D115" s="45">
        <v>1</v>
      </c>
      <c r="E115" s="254"/>
      <c r="F115" s="140"/>
    </row>
    <row r="116" spans="1:7" ht="14.5">
      <c r="A116" s="174"/>
      <c r="B116" s="174">
        <v>5</v>
      </c>
      <c r="C116" s="176" t="s">
        <v>292</v>
      </c>
      <c r="D116" s="46">
        <v>3</v>
      </c>
      <c r="E116" s="254"/>
      <c r="F116" s="140"/>
    </row>
    <row r="117" spans="1:7" ht="14.5">
      <c r="A117" s="40"/>
      <c r="B117" s="261" t="s">
        <v>110</v>
      </c>
      <c r="C117" s="252"/>
      <c r="D117" s="179">
        <f>SUM(D112:D116)</f>
        <v>8</v>
      </c>
      <c r="E117" s="255"/>
      <c r="F117" s="140"/>
    </row>
    <row r="118" spans="1:7" ht="14.5">
      <c r="A118" s="140"/>
      <c r="B118" s="140"/>
      <c r="C118" s="140"/>
      <c r="D118" s="140"/>
      <c r="E118" s="140"/>
      <c r="F118" s="140"/>
    </row>
    <row r="119" spans="1:7" ht="14.5">
      <c r="A119" s="125"/>
      <c r="B119" s="126" t="s">
        <v>293</v>
      </c>
      <c r="D119" s="155"/>
      <c r="E119" s="155"/>
      <c r="F119" s="155"/>
    </row>
    <row r="120" spans="1:7" ht="52">
      <c r="A120" s="171">
        <f>COUNTA(D122:F129)</f>
        <v>24</v>
      </c>
      <c r="B120" s="294" t="s">
        <v>94</v>
      </c>
      <c r="C120" s="252"/>
      <c r="D120" s="182" t="s">
        <v>294</v>
      </c>
      <c r="E120" s="182" t="s">
        <v>295</v>
      </c>
      <c r="F120" s="181" t="s">
        <v>296</v>
      </c>
      <c r="G120" s="173" t="s">
        <v>97</v>
      </c>
    </row>
    <row r="121" spans="1:7" ht="12.5">
      <c r="A121" s="28">
        <v>24</v>
      </c>
      <c r="B121" s="268" t="s">
        <v>98</v>
      </c>
      <c r="C121" s="255"/>
      <c r="D121" s="57" t="s">
        <v>99</v>
      </c>
      <c r="E121" s="57" t="s">
        <v>100</v>
      </c>
      <c r="F121" s="57" t="s">
        <v>101</v>
      </c>
      <c r="G121" s="70" t="s">
        <v>176</v>
      </c>
    </row>
    <row r="122" spans="1:7" ht="12.5">
      <c r="A122" s="30"/>
      <c r="B122" s="31">
        <v>1</v>
      </c>
      <c r="C122" s="32" t="s">
        <v>102</v>
      </c>
      <c r="D122" s="163">
        <v>0</v>
      </c>
      <c r="E122" s="163">
        <v>1</v>
      </c>
      <c r="F122" s="163">
        <v>0</v>
      </c>
      <c r="G122" s="298"/>
    </row>
    <row r="123" spans="1:7" ht="12.5">
      <c r="A123" s="30"/>
      <c r="B123" s="35">
        <v>2</v>
      </c>
      <c r="C123" s="36" t="s">
        <v>103</v>
      </c>
      <c r="D123" s="163">
        <v>0</v>
      </c>
      <c r="E123" s="163">
        <v>1</v>
      </c>
      <c r="F123" s="163">
        <v>0</v>
      </c>
      <c r="G123" s="285"/>
    </row>
    <row r="124" spans="1:7" ht="12.5">
      <c r="A124" s="30"/>
      <c r="B124" s="35">
        <v>3</v>
      </c>
      <c r="C124" s="36" t="s">
        <v>104</v>
      </c>
      <c r="D124" s="163">
        <v>0</v>
      </c>
      <c r="E124" s="163">
        <v>0</v>
      </c>
      <c r="F124" s="163">
        <v>0</v>
      </c>
      <c r="G124" s="285"/>
    </row>
    <row r="125" spans="1:7" ht="12.5">
      <c r="A125" s="30"/>
      <c r="B125" s="37">
        <v>4</v>
      </c>
      <c r="C125" s="36" t="s">
        <v>105</v>
      </c>
      <c r="D125" s="163">
        <v>0</v>
      </c>
      <c r="E125" s="163">
        <v>0</v>
      </c>
      <c r="F125" s="163">
        <v>0</v>
      </c>
      <c r="G125" s="285"/>
    </row>
    <row r="126" spans="1:7" ht="12.5">
      <c r="A126" s="30"/>
      <c r="B126" s="37">
        <v>5</v>
      </c>
      <c r="C126" s="36" t="s">
        <v>106</v>
      </c>
      <c r="D126" s="163">
        <v>0</v>
      </c>
      <c r="E126" s="163">
        <v>1</v>
      </c>
      <c r="F126" s="163">
        <v>0</v>
      </c>
      <c r="G126" s="285"/>
    </row>
    <row r="127" spans="1:7" ht="12.5">
      <c r="A127" s="30"/>
      <c r="B127" s="37">
        <v>6</v>
      </c>
      <c r="C127" s="36" t="s">
        <v>107</v>
      </c>
      <c r="D127" s="163">
        <v>1</v>
      </c>
      <c r="E127" s="163">
        <v>0</v>
      </c>
      <c r="F127" s="163">
        <v>0</v>
      </c>
      <c r="G127" s="285"/>
    </row>
    <row r="128" spans="1:7" ht="12.5">
      <c r="A128" s="30"/>
      <c r="B128" s="37">
        <v>7</v>
      </c>
      <c r="C128" s="36" t="s">
        <v>108</v>
      </c>
      <c r="D128" s="163">
        <v>3</v>
      </c>
      <c r="E128" s="163">
        <v>16</v>
      </c>
      <c r="F128" s="163">
        <v>0</v>
      </c>
      <c r="G128" s="285"/>
    </row>
    <row r="129" spans="1:7" ht="12.5">
      <c r="A129" s="30"/>
      <c r="B129" s="38">
        <v>8</v>
      </c>
      <c r="C129" s="39" t="s">
        <v>109</v>
      </c>
      <c r="D129" s="163">
        <v>0</v>
      </c>
      <c r="E129" s="163">
        <v>0</v>
      </c>
      <c r="F129" s="163">
        <v>0</v>
      </c>
      <c r="G129" s="285"/>
    </row>
    <row r="130" spans="1:7" ht="13">
      <c r="A130" s="40"/>
      <c r="B130" s="261" t="s">
        <v>110</v>
      </c>
      <c r="C130" s="252"/>
      <c r="D130" s="158">
        <f t="shared" ref="D130:F130" si="5">SUM(D122:D129)</f>
        <v>4</v>
      </c>
      <c r="E130" s="158">
        <f t="shared" si="5"/>
        <v>19</v>
      </c>
      <c r="F130" s="158">
        <f t="shared" si="5"/>
        <v>0</v>
      </c>
      <c r="G130" s="258"/>
    </row>
    <row r="131" spans="1:7" ht="14.5">
      <c r="A131" s="140"/>
      <c r="B131" s="140"/>
      <c r="C131" s="140"/>
      <c r="D131" s="140"/>
      <c r="E131" s="140"/>
      <c r="F131" s="140"/>
    </row>
    <row r="132" spans="1:7" ht="14.5">
      <c r="A132" s="140"/>
      <c r="B132" s="140"/>
      <c r="C132" s="140"/>
      <c r="D132" s="140"/>
      <c r="E132" s="140"/>
      <c r="F132" s="140"/>
    </row>
    <row r="133" spans="1:7" ht="14.5">
      <c r="A133" s="154"/>
      <c r="B133" s="155" t="s">
        <v>297</v>
      </c>
      <c r="D133" s="155"/>
      <c r="E133" s="140"/>
      <c r="F133" s="140"/>
    </row>
    <row r="134" spans="1:7" ht="26">
      <c r="A134" s="180">
        <f>COUNTA(D136:D139)</f>
        <v>4</v>
      </c>
      <c r="B134" s="296" t="s">
        <v>298</v>
      </c>
      <c r="C134" s="252"/>
      <c r="D134" s="181" t="s">
        <v>200</v>
      </c>
      <c r="E134" s="173" t="s">
        <v>97</v>
      </c>
      <c r="F134" s="140"/>
    </row>
    <row r="135" spans="1:7" ht="12.5">
      <c r="A135" s="28">
        <v>4</v>
      </c>
      <c r="B135" s="268" t="s">
        <v>98</v>
      </c>
      <c r="C135" s="255"/>
      <c r="D135" s="57" t="s">
        <v>99</v>
      </c>
      <c r="E135" s="58" t="s">
        <v>100</v>
      </c>
    </row>
    <row r="136" spans="1:7" ht="14.5">
      <c r="A136" s="183"/>
      <c r="B136" s="183">
        <v>1</v>
      </c>
      <c r="C136" s="184" t="s">
        <v>299</v>
      </c>
      <c r="D136" s="163">
        <v>0</v>
      </c>
      <c r="E136" s="295"/>
      <c r="F136" s="140"/>
    </row>
    <row r="137" spans="1:7" ht="14.5">
      <c r="A137" s="28"/>
      <c r="B137" s="28">
        <v>2</v>
      </c>
      <c r="C137" s="185" t="s">
        <v>300</v>
      </c>
      <c r="D137" s="163">
        <v>1250</v>
      </c>
      <c r="E137" s="254"/>
      <c r="F137" s="140"/>
    </row>
    <row r="138" spans="1:7" ht="14.5">
      <c r="A138" s="28"/>
      <c r="B138" s="28">
        <v>3</v>
      </c>
      <c r="C138" s="185" t="s">
        <v>301</v>
      </c>
      <c r="D138" s="163">
        <v>127</v>
      </c>
      <c r="E138" s="254"/>
      <c r="F138" s="140"/>
    </row>
    <row r="139" spans="1:7" ht="14.5">
      <c r="A139" s="28"/>
      <c r="B139" s="28">
        <v>4</v>
      </c>
      <c r="C139" s="186" t="s">
        <v>302</v>
      </c>
      <c r="D139" s="163">
        <v>7</v>
      </c>
      <c r="E139" s="254"/>
      <c r="F139" s="140"/>
    </row>
    <row r="140" spans="1:7" ht="14.5">
      <c r="A140" s="40"/>
      <c r="B140" s="261" t="s">
        <v>110</v>
      </c>
      <c r="C140" s="252"/>
      <c r="D140" s="187">
        <f>SUM(D136:D139)</f>
        <v>1384</v>
      </c>
      <c r="E140" s="255"/>
      <c r="F140" s="140"/>
    </row>
    <row r="141" spans="1:7" ht="14.5">
      <c r="A141" s="140"/>
      <c r="B141" s="140"/>
      <c r="C141" s="140"/>
      <c r="D141" s="140"/>
      <c r="E141" s="140"/>
      <c r="F141" s="140"/>
    </row>
    <row r="142" spans="1:7" ht="14.5">
      <c r="A142" s="154"/>
      <c r="B142" s="155" t="s">
        <v>303</v>
      </c>
      <c r="D142" s="155"/>
      <c r="E142" s="155"/>
      <c r="F142" s="140"/>
    </row>
    <row r="143" spans="1:7" ht="26">
      <c r="A143" s="180">
        <f>COUNTA(D145:E151)</f>
        <v>14</v>
      </c>
      <c r="B143" s="296" t="s">
        <v>304</v>
      </c>
      <c r="C143" s="252"/>
      <c r="D143" s="181" t="s">
        <v>305</v>
      </c>
      <c r="E143" s="181" t="s">
        <v>306</v>
      </c>
      <c r="F143" s="173" t="s">
        <v>97</v>
      </c>
    </row>
    <row r="144" spans="1:7" ht="12.5">
      <c r="A144" s="28">
        <v>14</v>
      </c>
      <c r="B144" s="268" t="s">
        <v>98</v>
      </c>
      <c r="C144" s="255"/>
      <c r="D144" s="57" t="s">
        <v>99</v>
      </c>
      <c r="E144" s="57" t="s">
        <v>100</v>
      </c>
      <c r="F144" s="70" t="s">
        <v>101</v>
      </c>
    </row>
    <row r="145" spans="1:6" ht="12.5">
      <c r="A145" s="183"/>
      <c r="B145" s="183">
        <v>1</v>
      </c>
      <c r="C145" s="184" t="s">
        <v>307</v>
      </c>
      <c r="D145" s="163">
        <v>3</v>
      </c>
      <c r="E145" s="163">
        <v>1</v>
      </c>
      <c r="F145" s="298"/>
    </row>
    <row r="146" spans="1:6" ht="12.5">
      <c r="A146" s="28"/>
      <c r="B146" s="28">
        <v>2</v>
      </c>
      <c r="C146" s="185" t="s">
        <v>308</v>
      </c>
      <c r="D146" s="163">
        <v>0</v>
      </c>
      <c r="E146" s="163">
        <v>0</v>
      </c>
      <c r="F146" s="285"/>
    </row>
    <row r="147" spans="1:6" ht="12.5">
      <c r="A147" s="28"/>
      <c r="B147" s="28">
        <v>3</v>
      </c>
      <c r="C147" s="185" t="s">
        <v>309</v>
      </c>
      <c r="D147" s="163">
        <v>0</v>
      </c>
      <c r="E147" s="163">
        <v>0</v>
      </c>
      <c r="F147" s="285"/>
    </row>
    <row r="148" spans="1:6" ht="12.5">
      <c r="A148" s="28"/>
      <c r="B148" s="28">
        <v>4</v>
      </c>
      <c r="C148" s="185" t="s">
        <v>310</v>
      </c>
      <c r="D148" s="163">
        <v>6</v>
      </c>
      <c r="E148" s="163">
        <v>1</v>
      </c>
      <c r="F148" s="285"/>
    </row>
    <row r="149" spans="1:6" ht="12.5">
      <c r="A149" s="28"/>
      <c r="B149" s="28">
        <v>5</v>
      </c>
      <c r="C149" s="185" t="s">
        <v>311</v>
      </c>
      <c r="D149" s="163">
        <v>58</v>
      </c>
      <c r="E149" s="163">
        <v>5</v>
      </c>
      <c r="F149" s="285"/>
    </row>
    <row r="150" spans="1:6" ht="12.5">
      <c r="A150" s="28"/>
      <c r="B150" s="28">
        <v>6</v>
      </c>
      <c r="C150" s="185" t="s">
        <v>312</v>
      </c>
      <c r="D150" s="163">
        <v>59</v>
      </c>
      <c r="E150" s="163">
        <v>0</v>
      </c>
      <c r="F150" s="285"/>
    </row>
    <row r="151" spans="1:6" ht="12.5">
      <c r="A151" s="28"/>
      <c r="B151" s="28">
        <v>7</v>
      </c>
      <c r="C151" s="186" t="s">
        <v>313</v>
      </c>
      <c r="D151" s="163">
        <v>1</v>
      </c>
      <c r="E151" s="163">
        <v>0</v>
      </c>
      <c r="F151" s="285"/>
    </row>
    <row r="152" spans="1:6" ht="13">
      <c r="A152" s="40"/>
      <c r="B152" s="261" t="s">
        <v>110</v>
      </c>
      <c r="C152" s="252"/>
      <c r="D152" s="188">
        <f t="shared" ref="D152:E152" si="6">SUM(D145:D151)</f>
        <v>127</v>
      </c>
      <c r="E152" s="188">
        <f t="shared" si="6"/>
        <v>7</v>
      </c>
      <c r="F152" s="258"/>
    </row>
    <row r="153" spans="1:6" ht="14.5">
      <c r="A153" s="140"/>
      <c r="B153" s="140"/>
      <c r="C153" s="140"/>
      <c r="D153" s="140"/>
      <c r="E153" s="140"/>
      <c r="F153" s="140"/>
    </row>
    <row r="154" spans="1:6" ht="14.5">
      <c r="A154" s="140"/>
      <c r="B154" s="140"/>
      <c r="C154" s="140"/>
      <c r="D154" s="140"/>
      <c r="E154" s="140"/>
      <c r="F154" s="140"/>
    </row>
    <row r="155" spans="1:6" ht="14.5">
      <c r="A155" s="154"/>
      <c r="B155" s="155" t="s">
        <v>314</v>
      </c>
      <c r="D155" s="155"/>
      <c r="E155" s="140"/>
      <c r="F155" s="140"/>
    </row>
    <row r="156" spans="1:6" ht="26">
      <c r="A156" s="180">
        <f>COUNTA(D158:D161)</f>
        <v>4</v>
      </c>
      <c r="B156" s="296" t="s">
        <v>304</v>
      </c>
      <c r="C156" s="252"/>
      <c r="D156" s="181" t="s">
        <v>305</v>
      </c>
      <c r="E156" s="173" t="s">
        <v>97</v>
      </c>
      <c r="F156" s="140"/>
    </row>
    <row r="157" spans="1:6" ht="12.5">
      <c r="A157" s="28">
        <v>4</v>
      </c>
      <c r="B157" s="260" t="s">
        <v>98</v>
      </c>
      <c r="C157" s="252"/>
      <c r="D157" s="29" t="s">
        <v>99</v>
      </c>
      <c r="E157" s="58" t="s">
        <v>100</v>
      </c>
    </row>
    <row r="158" spans="1:6" ht="14.5">
      <c r="A158" s="183"/>
      <c r="B158" s="183">
        <v>1</v>
      </c>
      <c r="C158" s="184" t="s">
        <v>315</v>
      </c>
      <c r="D158" s="163">
        <v>0</v>
      </c>
      <c r="E158" s="295"/>
      <c r="F158" s="140"/>
    </row>
    <row r="159" spans="1:6" ht="14.5">
      <c r="A159" s="28"/>
      <c r="B159" s="28">
        <v>2</v>
      </c>
      <c r="C159" s="185" t="s">
        <v>316</v>
      </c>
      <c r="D159" s="163">
        <v>23</v>
      </c>
      <c r="E159" s="254"/>
      <c r="F159" s="140"/>
    </row>
    <row r="160" spans="1:6" ht="14.5">
      <c r="A160" s="28"/>
      <c r="B160" s="28">
        <v>3</v>
      </c>
      <c r="C160" s="185" t="s">
        <v>317</v>
      </c>
      <c r="D160" s="163">
        <v>1</v>
      </c>
      <c r="E160" s="254"/>
      <c r="F160" s="140"/>
    </row>
    <row r="161" spans="1:6" ht="14.5">
      <c r="A161" s="28"/>
      <c r="B161" s="28">
        <v>4</v>
      </c>
      <c r="C161" s="186" t="s">
        <v>318</v>
      </c>
      <c r="D161" s="163">
        <v>1</v>
      </c>
      <c r="E161" s="254"/>
      <c r="F161" s="140"/>
    </row>
    <row r="162" spans="1:6" ht="14.5">
      <c r="A162" s="40"/>
      <c r="B162" s="261" t="s">
        <v>110</v>
      </c>
      <c r="C162" s="252"/>
      <c r="D162" s="188">
        <f>SUM(D158:D161)</f>
        <v>25</v>
      </c>
      <c r="E162" s="255"/>
      <c r="F162" s="140"/>
    </row>
    <row r="163" spans="1:6" ht="14.5">
      <c r="A163" s="140"/>
      <c r="B163" s="140"/>
      <c r="C163" s="140"/>
      <c r="D163" s="140"/>
      <c r="E163" s="140"/>
      <c r="F163" s="140"/>
    </row>
    <row r="164" spans="1:6" ht="14.5">
      <c r="A164" s="140"/>
      <c r="B164" s="140"/>
      <c r="C164" s="140"/>
      <c r="D164" s="140"/>
      <c r="E164" s="140"/>
      <c r="F164" s="140"/>
    </row>
    <row r="165" spans="1:6" ht="14.5">
      <c r="A165" s="125"/>
      <c r="B165" s="126" t="s">
        <v>319</v>
      </c>
      <c r="D165" s="155"/>
      <c r="E165" s="140"/>
      <c r="F165" s="140"/>
    </row>
    <row r="166" spans="1:6" ht="29">
      <c r="A166" s="171">
        <f>COUNTA(D168:D175)</f>
        <v>8</v>
      </c>
      <c r="B166" s="299" t="s">
        <v>94</v>
      </c>
      <c r="C166" s="255"/>
      <c r="D166" s="189" t="s">
        <v>320</v>
      </c>
      <c r="E166" s="173" t="s">
        <v>97</v>
      </c>
      <c r="F166" s="140"/>
    </row>
    <row r="167" spans="1:6" ht="12.5">
      <c r="A167" s="28">
        <v>8</v>
      </c>
      <c r="B167" s="268" t="s">
        <v>98</v>
      </c>
      <c r="C167" s="255"/>
      <c r="D167" s="57" t="s">
        <v>99</v>
      </c>
      <c r="E167" s="70" t="s">
        <v>100</v>
      </c>
    </row>
    <row r="168" spans="1:6" ht="14.5">
      <c r="A168" s="30"/>
      <c r="B168" s="31">
        <v>1</v>
      </c>
      <c r="C168" s="32" t="s">
        <v>102</v>
      </c>
      <c r="D168" s="163">
        <v>300</v>
      </c>
      <c r="E168" s="298"/>
      <c r="F168" s="140"/>
    </row>
    <row r="169" spans="1:6" ht="14.5">
      <c r="A169" s="30"/>
      <c r="B169" s="35">
        <v>2</v>
      </c>
      <c r="C169" s="36" t="s">
        <v>103</v>
      </c>
      <c r="D169" s="163">
        <v>200</v>
      </c>
      <c r="E169" s="285"/>
      <c r="F169" s="140"/>
    </row>
    <row r="170" spans="1:6" ht="14.5">
      <c r="A170" s="30"/>
      <c r="B170" s="35">
        <v>3</v>
      </c>
      <c r="C170" s="36" t="s">
        <v>104</v>
      </c>
      <c r="D170" s="163">
        <v>250</v>
      </c>
      <c r="E170" s="285"/>
      <c r="F170" s="140"/>
    </row>
    <row r="171" spans="1:6" ht="14.5">
      <c r="A171" s="30"/>
      <c r="B171" s="37">
        <v>4</v>
      </c>
      <c r="C171" s="36" t="s">
        <v>105</v>
      </c>
      <c r="D171" s="163">
        <v>255</v>
      </c>
      <c r="E171" s="285"/>
      <c r="F171" s="140"/>
    </row>
    <row r="172" spans="1:6" ht="14.5">
      <c r="A172" s="30"/>
      <c r="B172" s="37">
        <v>5</v>
      </c>
      <c r="C172" s="36" t="s">
        <v>106</v>
      </c>
      <c r="D172" s="163">
        <v>120</v>
      </c>
      <c r="E172" s="285"/>
      <c r="F172" s="140"/>
    </row>
    <row r="173" spans="1:6" ht="14.5">
      <c r="A173" s="30"/>
      <c r="B173" s="37">
        <v>6</v>
      </c>
      <c r="C173" s="36" t="s">
        <v>107</v>
      </c>
      <c r="D173" s="163">
        <v>300</v>
      </c>
      <c r="E173" s="285"/>
      <c r="F173" s="140"/>
    </row>
    <row r="174" spans="1:6" ht="14.5">
      <c r="A174" s="30"/>
      <c r="B174" s="37">
        <v>7</v>
      </c>
      <c r="C174" s="36" t="s">
        <v>108</v>
      </c>
      <c r="D174" s="163">
        <v>250</v>
      </c>
      <c r="E174" s="285"/>
      <c r="F174" s="140"/>
    </row>
    <row r="175" spans="1:6" ht="14.5">
      <c r="A175" s="30"/>
      <c r="B175" s="38">
        <v>8</v>
      </c>
      <c r="C175" s="39" t="s">
        <v>109</v>
      </c>
      <c r="D175" s="163">
        <v>150</v>
      </c>
      <c r="E175" s="285"/>
      <c r="F175" s="140"/>
    </row>
    <row r="176" spans="1:6" ht="14.5">
      <c r="A176" s="40"/>
      <c r="B176" s="261" t="s">
        <v>110</v>
      </c>
      <c r="C176" s="252"/>
      <c r="D176" s="188">
        <f>SUM(D168:D175)</f>
        <v>1825</v>
      </c>
      <c r="E176" s="258"/>
      <c r="F176" s="140"/>
    </row>
    <row r="177" spans="1:6" ht="14.5">
      <c r="A177" s="140"/>
      <c r="B177" s="140"/>
      <c r="C177" s="140"/>
      <c r="D177" s="140"/>
      <c r="E177" s="140"/>
      <c r="F177" s="140"/>
    </row>
    <row r="178" spans="1:6" ht="14.5">
      <c r="A178" s="140"/>
      <c r="B178" s="140"/>
      <c r="C178" s="140"/>
      <c r="D178" s="140"/>
      <c r="E178" s="140"/>
      <c r="F178" s="140"/>
    </row>
    <row r="179" spans="1:6" ht="14.5">
      <c r="A179" s="125"/>
      <c r="B179" s="126" t="s">
        <v>321</v>
      </c>
      <c r="D179" s="155"/>
      <c r="E179" s="155"/>
      <c r="F179" s="140"/>
    </row>
    <row r="180" spans="1:6" ht="65">
      <c r="A180" s="171">
        <f>COUNTA(D182:E189)</f>
        <v>16</v>
      </c>
      <c r="B180" s="294" t="s">
        <v>94</v>
      </c>
      <c r="C180" s="252"/>
      <c r="D180" s="181" t="s">
        <v>322</v>
      </c>
      <c r="E180" s="181" t="s">
        <v>323</v>
      </c>
      <c r="F180" s="173" t="s">
        <v>97</v>
      </c>
    </row>
    <row r="181" spans="1:6" ht="12.5">
      <c r="A181" s="28">
        <v>16</v>
      </c>
      <c r="B181" s="260" t="s">
        <v>98</v>
      </c>
      <c r="C181" s="252"/>
      <c r="D181" s="29" t="s">
        <v>99</v>
      </c>
      <c r="E181" s="29" t="s">
        <v>100</v>
      </c>
      <c r="F181" s="70" t="s">
        <v>101</v>
      </c>
    </row>
    <row r="182" spans="1:6" ht="12.5">
      <c r="A182" s="30"/>
      <c r="B182" s="31">
        <v>1</v>
      </c>
      <c r="C182" s="32" t="s">
        <v>102</v>
      </c>
      <c r="D182" s="163">
        <v>6</v>
      </c>
      <c r="E182" s="163">
        <v>20</v>
      </c>
      <c r="F182" s="298"/>
    </row>
    <row r="183" spans="1:6" ht="12.5">
      <c r="A183" s="30"/>
      <c r="B183" s="35">
        <v>2</v>
      </c>
      <c r="C183" s="36" t="s">
        <v>103</v>
      </c>
      <c r="D183" s="163">
        <v>4</v>
      </c>
      <c r="E183" s="163">
        <v>16</v>
      </c>
      <c r="F183" s="285"/>
    </row>
    <row r="184" spans="1:6" ht="12.5">
      <c r="A184" s="30"/>
      <c r="B184" s="35">
        <v>3</v>
      </c>
      <c r="C184" s="36" t="s">
        <v>104</v>
      </c>
      <c r="D184" s="163">
        <v>4</v>
      </c>
      <c r="E184" s="163">
        <v>30</v>
      </c>
      <c r="F184" s="285"/>
    </row>
    <row r="185" spans="1:6" ht="12.5">
      <c r="A185" s="30"/>
      <c r="B185" s="37">
        <v>4</v>
      </c>
      <c r="C185" s="36" t="s">
        <v>105</v>
      </c>
      <c r="D185" s="163">
        <v>6</v>
      </c>
      <c r="E185" s="163">
        <v>25</v>
      </c>
      <c r="F185" s="285"/>
    </row>
    <row r="186" spans="1:6" ht="12.5">
      <c r="A186" s="30"/>
      <c r="B186" s="37">
        <v>5</v>
      </c>
      <c r="C186" s="36" t="s">
        <v>106</v>
      </c>
      <c r="D186" s="163">
        <v>4</v>
      </c>
      <c r="E186" s="163">
        <v>10</v>
      </c>
      <c r="F186" s="285"/>
    </row>
    <row r="187" spans="1:6" ht="12.5">
      <c r="A187" s="30"/>
      <c r="B187" s="37">
        <v>6</v>
      </c>
      <c r="C187" s="36" t="s">
        <v>107</v>
      </c>
      <c r="D187" s="163">
        <v>30</v>
      </c>
      <c r="E187" s="163">
        <v>130</v>
      </c>
      <c r="F187" s="285"/>
    </row>
    <row r="188" spans="1:6" ht="12.5">
      <c r="A188" s="30"/>
      <c r="B188" s="37">
        <v>7</v>
      </c>
      <c r="C188" s="36" t="s">
        <v>108</v>
      </c>
      <c r="D188" s="163">
        <v>25</v>
      </c>
      <c r="E188" s="163">
        <v>80</v>
      </c>
      <c r="F188" s="285"/>
    </row>
    <row r="189" spans="1:6" ht="12.5">
      <c r="A189" s="30"/>
      <c r="B189" s="38">
        <v>8</v>
      </c>
      <c r="C189" s="39" t="s">
        <v>109</v>
      </c>
      <c r="D189" s="163">
        <v>6</v>
      </c>
      <c r="E189" s="163">
        <v>45</v>
      </c>
      <c r="F189" s="285"/>
    </row>
    <row r="190" spans="1:6" ht="13">
      <c r="A190" s="40"/>
      <c r="B190" s="261" t="s">
        <v>110</v>
      </c>
      <c r="C190" s="252"/>
      <c r="D190" s="170">
        <f t="shared" ref="D190:E190" si="7">SUM(D182:D189)</f>
        <v>85</v>
      </c>
      <c r="E190" s="170">
        <f t="shared" si="7"/>
        <v>356</v>
      </c>
      <c r="F190" s="258"/>
    </row>
    <row r="191" spans="1:6" ht="14.5">
      <c r="A191" s="140"/>
      <c r="B191" s="140"/>
      <c r="C191" s="140"/>
      <c r="D191" s="140"/>
      <c r="E191" s="140"/>
      <c r="F191" s="140"/>
    </row>
    <row r="192" spans="1:6" ht="14.5">
      <c r="A192" s="140"/>
      <c r="B192" s="140"/>
      <c r="C192" s="140"/>
      <c r="D192" s="140"/>
      <c r="E192" s="140"/>
      <c r="F192" s="140"/>
    </row>
    <row r="193" spans="1:6" ht="14.5">
      <c r="A193" s="125"/>
      <c r="B193" s="126" t="s">
        <v>324</v>
      </c>
      <c r="D193" s="155"/>
      <c r="E193" s="155"/>
      <c r="F193" s="140"/>
    </row>
    <row r="194" spans="1:6" ht="39">
      <c r="A194" s="171">
        <f>COUNTA(D196:E203)</f>
        <v>16</v>
      </c>
      <c r="B194" s="294" t="s">
        <v>94</v>
      </c>
      <c r="C194" s="252"/>
      <c r="D194" s="182" t="s">
        <v>325</v>
      </c>
      <c r="E194" s="182" t="s">
        <v>326</v>
      </c>
      <c r="F194" s="173" t="s">
        <v>97</v>
      </c>
    </row>
    <row r="195" spans="1:6" ht="12.5">
      <c r="A195" s="28">
        <v>16</v>
      </c>
      <c r="B195" s="268" t="s">
        <v>98</v>
      </c>
      <c r="C195" s="255"/>
      <c r="D195" s="57" t="s">
        <v>99</v>
      </c>
      <c r="E195" s="57" t="s">
        <v>100</v>
      </c>
      <c r="F195" s="70" t="s">
        <v>101</v>
      </c>
    </row>
    <row r="196" spans="1:6" ht="12.5">
      <c r="A196" s="30"/>
      <c r="B196" s="31">
        <v>1</v>
      </c>
      <c r="C196" s="32" t="s">
        <v>102</v>
      </c>
      <c r="D196" s="163">
        <v>1</v>
      </c>
      <c r="E196" s="163">
        <v>0</v>
      </c>
      <c r="F196" s="298"/>
    </row>
    <row r="197" spans="1:6" ht="12.5">
      <c r="A197" s="30"/>
      <c r="B197" s="35">
        <v>2</v>
      </c>
      <c r="C197" s="36" t="s">
        <v>103</v>
      </c>
      <c r="D197" s="163">
        <v>0</v>
      </c>
      <c r="E197" s="163">
        <v>1</v>
      </c>
      <c r="F197" s="285"/>
    </row>
    <row r="198" spans="1:6" ht="12.5">
      <c r="A198" s="30"/>
      <c r="B198" s="35">
        <v>3</v>
      </c>
      <c r="C198" s="36" t="s">
        <v>104</v>
      </c>
      <c r="D198" s="163">
        <v>1</v>
      </c>
      <c r="E198" s="163">
        <v>0</v>
      </c>
      <c r="F198" s="285"/>
    </row>
    <row r="199" spans="1:6" ht="12.5">
      <c r="A199" s="30"/>
      <c r="B199" s="37">
        <v>4</v>
      </c>
      <c r="C199" s="36" t="s">
        <v>105</v>
      </c>
      <c r="D199" s="163">
        <v>1</v>
      </c>
      <c r="E199" s="163">
        <v>0</v>
      </c>
      <c r="F199" s="285"/>
    </row>
    <row r="200" spans="1:6" ht="12.5">
      <c r="A200" s="30"/>
      <c r="B200" s="37">
        <v>5</v>
      </c>
      <c r="C200" s="36" t="s">
        <v>106</v>
      </c>
      <c r="D200" s="163">
        <v>1</v>
      </c>
      <c r="E200" s="163">
        <v>0</v>
      </c>
      <c r="F200" s="285"/>
    </row>
    <row r="201" spans="1:6" ht="12.5">
      <c r="A201" s="30"/>
      <c r="B201" s="37">
        <v>6</v>
      </c>
      <c r="C201" s="36" t="s">
        <v>107</v>
      </c>
      <c r="D201" s="163">
        <v>1</v>
      </c>
      <c r="E201" s="163">
        <v>0</v>
      </c>
      <c r="F201" s="285"/>
    </row>
    <row r="202" spans="1:6" ht="12.5">
      <c r="A202" s="30"/>
      <c r="B202" s="37">
        <v>7</v>
      </c>
      <c r="C202" s="36" t="s">
        <v>108</v>
      </c>
      <c r="D202" s="163">
        <v>1</v>
      </c>
      <c r="E202" s="163">
        <v>0</v>
      </c>
      <c r="F202" s="285"/>
    </row>
    <row r="203" spans="1:6" ht="12.5">
      <c r="A203" s="30"/>
      <c r="B203" s="38">
        <v>8</v>
      </c>
      <c r="C203" s="39" t="s">
        <v>109</v>
      </c>
      <c r="D203" s="164">
        <v>1</v>
      </c>
      <c r="E203" s="163">
        <v>0</v>
      </c>
      <c r="F203" s="285"/>
    </row>
    <row r="204" spans="1:6" ht="13">
      <c r="A204" s="40"/>
      <c r="B204" s="261" t="s">
        <v>110</v>
      </c>
      <c r="C204" s="252"/>
      <c r="D204" s="187">
        <f t="shared" ref="D204:E204" si="8">SUM(D196:D203)</f>
        <v>7</v>
      </c>
      <c r="E204" s="187">
        <f t="shared" si="8"/>
        <v>1</v>
      </c>
      <c r="F204" s="258"/>
    </row>
    <row r="205" spans="1:6" ht="14.5">
      <c r="A205" s="140"/>
      <c r="B205" s="140"/>
      <c r="C205" s="140"/>
      <c r="D205" s="140"/>
      <c r="E205" s="140"/>
      <c r="F205" s="140"/>
    </row>
  </sheetData>
  <mergeCells count="78">
    <mergeCell ref="B93:C93"/>
    <mergeCell ref="E94:E97"/>
    <mergeCell ref="B135:C135"/>
    <mergeCell ref="E136:E140"/>
    <mergeCell ref="B140:C140"/>
    <mergeCell ref="B81:C81"/>
    <mergeCell ref="B82:C82"/>
    <mergeCell ref="E83:E88"/>
    <mergeCell ref="B88:C88"/>
    <mergeCell ref="B92:C92"/>
    <mergeCell ref="B66:C67"/>
    <mergeCell ref="D66:E66"/>
    <mergeCell ref="F66:F67"/>
    <mergeCell ref="B68:C68"/>
    <mergeCell ref="F69:F77"/>
    <mergeCell ref="B77:C77"/>
    <mergeCell ref="B38:C38"/>
    <mergeCell ref="B47:C47"/>
    <mergeCell ref="B51:C52"/>
    <mergeCell ref="B53:C53"/>
    <mergeCell ref="B62:C62"/>
    <mergeCell ref="F21:F22"/>
    <mergeCell ref="F24:F32"/>
    <mergeCell ref="B23:C23"/>
    <mergeCell ref="B32:C32"/>
    <mergeCell ref="B36:C37"/>
    <mergeCell ref="I1:I3"/>
    <mergeCell ref="B2:G2"/>
    <mergeCell ref="B3:H3"/>
    <mergeCell ref="B6:C7"/>
    <mergeCell ref="D6:E6"/>
    <mergeCell ref="F6:F7"/>
    <mergeCell ref="F182:F190"/>
    <mergeCell ref="B190:C190"/>
    <mergeCell ref="B194:C194"/>
    <mergeCell ref="F196:F204"/>
    <mergeCell ref="B1:H1"/>
    <mergeCell ref="B8:C8"/>
    <mergeCell ref="D36:E36"/>
    <mergeCell ref="F36:F37"/>
    <mergeCell ref="F39:F47"/>
    <mergeCell ref="D51:E51"/>
    <mergeCell ref="F51:F52"/>
    <mergeCell ref="F54:F62"/>
    <mergeCell ref="F9:F17"/>
    <mergeCell ref="B17:C17"/>
    <mergeCell ref="B21:C22"/>
    <mergeCell ref="D21:E21"/>
    <mergeCell ref="E168:E176"/>
    <mergeCell ref="B195:C195"/>
    <mergeCell ref="B204:C204"/>
    <mergeCell ref="B176:C176"/>
    <mergeCell ref="B180:C180"/>
    <mergeCell ref="B181:C181"/>
    <mergeCell ref="B157:C157"/>
    <mergeCell ref="E158:E162"/>
    <mergeCell ref="B162:C162"/>
    <mergeCell ref="B166:C166"/>
    <mergeCell ref="B167:C167"/>
    <mergeCell ref="B121:C121"/>
    <mergeCell ref="G122:G130"/>
    <mergeCell ref="B130:C130"/>
    <mergeCell ref="B134:C134"/>
    <mergeCell ref="B156:C156"/>
    <mergeCell ref="B143:C143"/>
    <mergeCell ref="B144:C144"/>
    <mergeCell ref="F145:F152"/>
    <mergeCell ref="B152:C152"/>
    <mergeCell ref="B110:C110"/>
    <mergeCell ref="E112:E117"/>
    <mergeCell ref="B111:C111"/>
    <mergeCell ref="B117:C117"/>
    <mergeCell ref="B120:C120"/>
    <mergeCell ref="B97:C97"/>
    <mergeCell ref="B101:C101"/>
    <mergeCell ref="B102:C102"/>
    <mergeCell ref="E103:E107"/>
    <mergeCell ref="B107:C107"/>
  </mergeCells>
  <hyperlinks>
    <hyperlink ref="H2" location="'Menu Utama'!A1" display="'Menu Utama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3"/>
  <sheetViews>
    <sheetView showGridLines="0" topLeftCell="B1" workbookViewId="0"/>
  </sheetViews>
  <sheetFormatPr defaultColWidth="12.6328125" defaultRowHeight="15.75" customHeight="1"/>
  <cols>
    <col min="1" max="1" width="21.6328125" hidden="1" customWidth="1"/>
    <col min="2" max="2" width="4.36328125" customWidth="1"/>
    <col min="3" max="3" width="24.90625" customWidth="1"/>
    <col min="4" max="4" width="19.6328125" customWidth="1"/>
    <col min="5" max="5" width="15.90625" customWidth="1"/>
    <col min="8" max="8" width="8.36328125" customWidth="1"/>
    <col min="9" max="9" width="1.453125" customWidth="1"/>
  </cols>
  <sheetData>
    <row r="1" spans="1:27" ht="9" customHeight="1">
      <c r="A1" s="125"/>
      <c r="B1" s="245"/>
      <c r="C1" s="246"/>
      <c r="D1" s="246"/>
      <c r="E1" s="246"/>
      <c r="F1" s="246"/>
      <c r="G1" s="246"/>
      <c r="H1" s="246"/>
      <c r="I1" s="247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 ht="46.5" customHeight="1">
      <c r="A2" s="125"/>
      <c r="B2" s="248" t="s">
        <v>327</v>
      </c>
      <c r="C2" s="246"/>
      <c r="D2" s="246"/>
      <c r="E2" s="246"/>
      <c r="F2" s="246"/>
      <c r="G2" s="246"/>
      <c r="H2" s="22"/>
      <c r="I2" s="246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9" customHeight="1">
      <c r="A3" s="125"/>
      <c r="B3" s="245"/>
      <c r="C3" s="246"/>
      <c r="D3" s="246"/>
      <c r="E3" s="246"/>
      <c r="F3" s="246"/>
      <c r="G3" s="246"/>
      <c r="H3" s="246"/>
      <c r="I3" s="246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1:27" ht="14">
      <c r="A4" s="125"/>
      <c r="B4" s="125"/>
      <c r="C4" s="125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ht="14">
      <c r="A5" s="125"/>
      <c r="B5" s="125" t="s">
        <v>54</v>
      </c>
      <c r="C5" s="125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ht="14">
      <c r="A6" s="125">
        <f>COUNTA(D9:E16)</f>
        <v>16</v>
      </c>
      <c r="B6" s="290" t="s">
        <v>246</v>
      </c>
      <c r="C6" s="263"/>
      <c r="D6" s="291" t="s">
        <v>328</v>
      </c>
      <c r="E6" s="252"/>
      <c r="F6" s="292" t="s">
        <v>97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</row>
    <row r="7" spans="1:27" ht="14">
      <c r="A7" s="125">
        <v>16</v>
      </c>
      <c r="B7" s="264"/>
      <c r="C7" s="255"/>
      <c r="D7" s="146" t="s">
        <v>329</v>
      </c>
      <c r="E7" s="146" t="s">
        <v>330</v>
      </c>
      <c r="F7" s="258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</row>
    <row r="8" spans="1:27" ht="14">
      <c r="A8" s="125"/>
      <c r="B8" s="268" t="s">
        <v>98</v>
      </c>
      <c r="C8" s="255"/>
      <c r="D8" s="57" t="s">
        <v>99</v>
      </c>
      <c r="E8" s="57" t="s">
        <v>100</v>
      </c>
      <c r="F8" s="70" t="s">
        <v>101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</row>
    <row r="9" spans="1:27" ht="14">
      <c r="A9" s="125"/>
      <c r="B9" s="31">
        <v>1</v>
      </c>
      <c r="C9" s="32" t="s">
        <v>102</v>
      </c>
      <c r="D9" s="149">
        <v>0</v>
      </c>
      <c r="E9" s="149">
        <v>0</v>
      </c>
      <c r="F9" s="302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</row>
    <row r="10" spans="1:27" ht="14">
      <c r="A10" s="125"/>
      <c r="B10" s="35">
        <v>2</v>
      </c>
      <c r="C10" s="36" t="s">
        <v>103</v>
      </c>
      <c r="D10" s="149">
        <v>0</v>
      </c>
      <c r="E10" s="149">
        <v>0</v>
      </c>
      <c r="F10" s="28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</row>
    <row r="11" spans="1:27" ht="14">
      <c r="A11" s="125"/>
      <c r="B11" s="35">
        <v>3</v>
      </c>
      <c r="C11" s="36" t="s">
        <v>104</v>
      </c>
      <c r="D11" s="149">
        <v>0</v>
      </c>
      <c r="E11" s="149">
        <v>1</v>
      </c>
      <c r="F11" s="28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</row>
    <row r="12" spans="1:27" ht="14">
      <c r="A12" s="125"/>
      <c r="B12" s="37">
        <v>4</v>
      </c>
      <c r="C12" s="36" t="s">
        <v>105</v>
      </c>
      <c r="D12" s="149">
        <v>0</v>
      </c>
      <c r="E12" s="149">
        <v>3</v>
      </c>
      <c r="F12" s="285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</row>
    <row r="13" spans="1:27" ht="14">
      <c r="A13" s="125"/>
      <c r="B13" s="37">
        <v>5</v>
      </c>
      <c r="C13" s="36" t="s">
        <v>106</v>
      </c>
      <c r="D13" s="149">
        <v>0</v>
      </c>
      <c r="E13" s="149">
        <v>0</v>
      </c>
      <c r="F13" s="285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</row>
    <row r="14" spans="1:27" ht="14">
      <c r="A14" s="125"/>
      <c r="B14" s="37">
        <v>6</v>
      </c>
      <c r="C14" s="36" t="s">
        <v>107</v>
      </c>
      <c r="D14" s="149">
        <v>1</v>
      </c>
      <c r="E14" s="149">
        <v>10</v>
      </c>
      <c r="F14" s="285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</row>
    <row r="15" spans="1:27" ht="14">
      <c r="A15" s="125"/>
      <c r="B15" s="37">
        <v>7</v>
      </c>
      <c r="C15" s="36" t="s">
        <v>108</v>
      </c>
      <c r="D15" s="149">
        <v>1</v>
      </c>
      <c r="E15" s="149">
        <v>2</v>
      </c>
      <c r="F15" s="285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</row>
    <row r="16" spans="1:27" ht="14">
      <c r="A16" s="125"/>
      <c r="B16" s="38">
        <v>8</v>
      </c>
      <c r="C16" s="39" t="s">
        <v>109</v>
      </c>
      <c r="D16" s="149">
        <v>0</v>
      </c>
      <c r="E16" s="149">
        <v>0</v>
      </c>
      <c r="F16" s="285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</row>
    <row r="17" spans="1:27" ht="14">
      <c r="A17" s="125"/>
      <c r="B17" s="261" t="s">
        <v>110</v>
      </c>
      <c r="C17" s="252"/>
      <c r="D17" s="153">
        <f t="shared" ref="D17:E17" si="0">SUM(D9:D16)</f>
        <v>2</v>
      </c>
      <c r="E17" s="153">
        <f t="shared" si="0"/>
        <v>16</v>
      </c>
      <c r="F17" s="258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ht="14">
      <c r="A18" s="125"/>
      <c r="B18" s="125"/>
      <c r="C18" s="125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</row>
    <row r="19" spans="1:27" ht="14">
      <c r="A19" s="125"/>
      <c r="B19" s="125" t="s">
        <v>55</v>
      </c>
      <c r="C19" s="125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</row>
    <row r="20" spans="1:27" ht="36" customHeight="1">
      <c r="A20" s="125"/>
      <c r="B20" s="296" t="s">
        <v>246</v>
      </c>
      <c r="C20" s="252"/>
      <c r="D20" s="181" t="s">
        <v>331</v>
      </c>
      <c r="E20" s="181" t="s">
        <v>332</v>
      </c>
      <c r="F20" s="181" t="s">
        <v>333</v>
      </c>
      <c r="G20" s="173" t="s">
        <v>97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</row>
    <row r="21" spans="1:27" ht="14">
      <c r="A21" s="125"/>
      <c r="B21" s="268" t="s">
        <v>98</v>
      </c>
      <c r="C21" s="255"/>
      <c r="D21" s="57" t="s">
        <v>99</v>
      </c>
      <c r="E21" s="57" t="s">
        <v>100</v>
      </c>
      <c r="F21" s="57" t="s">
        <v>101</v>
      </c>
      <c r="G21" s="70" t="s">
        <v>176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</row>
    <row r="22" spans="1:27" ht="14">
      <c r="A22" s="125">
        <f>COUNTA(D22:F29)</f>
        <v>24</v>
      </c>
      <c r="B22" s="31">
        <v>1</v>
      </c>
      <c r="C22" s="32" t="s">
        <v>102</v>
      </c>
      <c r="D22" s="149">
        <v>0</v>
      </c>
      <c r="E22" s="149">
        <v>0</v>
      </c>
      <c r="F22" s="149">
        <v>0</v>
      </c>
      <c r="G22" s="307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</row>
    <row r="23" spans="1:27" ht="14">
      <c r="A23" s="125"/>
      <c r="B23" s="35">
        <v>2</v>
      </c>
      <c r="C23" s="36" t="s">
        <v>103</v>
      </c>
      <c r="D23" s="149">
        <v>0</v>
      </c>
      <c r="E23" s="149">
        <v>0</v>
      </c>
      <c r="F23" s="149">
        <v>0</v>
      </c>
      <c r="G23" s="25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</row>
    <row r="24" spans="1:27" ht="14">
      <c r="A24" s="125"/>
      <c r="B24" s="35">
        <v>3</v>
      </c>
      <c r="C24" s="36" t="s">
        <v>104</v>
      </c>
      <c r="D24" s="149">
        <v>0</v>
      </c>
      <c r="E24" s="149">
        <v>0</v>
      </c>
      <c r="F24" s="149">
        <v>0</v>
      </c>
      <c r="G24" s="25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</row>
    <row r="25" spans="1:27" ht="14">
      <c r="A25" s="125">
        <v>24</v>
      </c>
      <c r="B25" s="37">
        <v>4</v>
      </c>
      <c r="C25" s="36" t="s">
        <v>105</v>
      </c>
      <c r="D25" s="149">
        <v>0</v>
      </c>
      <c r="E25" s="149">
        <v>0</v>
      </c>
      <c r="F25" s="149">
        <v>0</v>
      </c>
      <c r="G25" s="25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</row>
    <row r="26" spans="1:27" ht="14">
      <c r="A26" s="125"/>
      <c r="B26" s="37">
        <v>5</v>
      </c>
      <c r="C26" s="36" t="s">
        <v>106</v>
      </c>
      <c r="D26" s="149">
        <v>0</v>
      </c>
      <c r="E26" s="149">
        <v>0</v>
      </c>
      <c r="F26" s="149">
        <v>0</v>
      </c>
      <c r="G26" s="25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</row>
    <row r="27" spans="1:27" ht="14">
      <c r="A27" s="125"/>
      <c r="B27" s="37">
        <v>6</v>
      </c>
      <c r="C27" s="36" t="s">
        <v>107</v>
      </c>
      <c r="D27" s="149">
        <v>1</v>
      </c>
      <c r="E27" s="149">
        <v>1</v>
      </c>
      <c r="F27" s="149">
        <v>0</v>
      </c>
      <c r="G27" s="25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</row>
    <row r="28" spans="1:27" ht="14">
      <c r="A28" s="125"/>
      <c r="B28" s="37">
        <v>7</v>
      </c>
      <c r="C28" s="36" t="s">
        <v>108</v>
      </c>
      <c r="D28" s="149">
        <v>1</v>
      </c>
      <c r="E28" s="149">
        <v>0</v>
      </c>
      <c r="F28" s="149">
        <v>0</v>
      </c>
      <c r="G28" s="25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</row>
    <row r="29" spans="1:27" ht="14">
      <c r="A29" s="125"/>
      <c r="B29" s="38">
        <v>8</v>
      </c>
      <c r="C29" s="39" t="s">
        <v>109</v>
      </c>
      <c r="D29" s="149">
        <v>0</v>
      </c>
      <c r="E29" s="149">
        <v>0</v>
      </c>
      <c r="F29" s="149">
        <v>0</v>
      </c>
      <c r="G29" s="25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</row>
    <row r="30" spans="1:27" ht="14">
      <c r="A30" s="125"/>
      <c r="B30" s="261" t="s">
        <v>110</v>
      </c>
      <c r="C30" s="252"/>
      <c r="D30" s="153">
        <f t="shared" ref="D30:F30" si="1">SUM(D22:D29)</f>
        <v>2</v>
      </c>
      <c r="E30" s="153">
        <f t="shared" si="1"/>
        <v>1</v>
      </c>
      <c r="F30" s="153">
        <f t="shared" si="1"/>
        <v>0</v>
      </c>
      <c r="G30" s="255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</row>
    <row r="31" spans="1:27" ht="14">
      <c r="A31" s="125"/>
      <c r="B31" s="125"/>
      <c r="C31" s="125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</row>
    <row r="32" spans="1:27" ht="14">
      <c r="A32" s="125"/>
      <c r="B32" s="125" t="s">
        <v>56</v>
      </c>
      <c r="C32" s="125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</row>
    <row r="33" spans="1:27" ht="14">
      <c r="A33" s="125">
        <f>COUNTA(D36:E43)</f>
        <v>16</v>
      </c>
      <c r="B33" s="290" t="s">
        <v>246</v>
      </c>
      <c r="C33" s="263"/>
      <c r="D33" s="291" t="s">
        <v>328</v>
      </c>
      <c r="E33" s="252"/>
      <c r="F33" s="292" t="s">
        <v>97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</row>
    <row r="34" spans="1:27" ht="14">
      <c r="A34" s="125">
        <v>16</v>
      </c>
      <c r="B34" s="264"/>
      <c r="C34" s="255"/>
      <c r="D34" s="146" t="s">
        <v>334</v>
      </c>
      <c r="E34" s="146" t="s">
        <v>335</v>
      </c>
      <c r="F34" s="258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</row>
    <row r="35" spans="1:27" ht="14">
      <c r="A35" s="125"/>
      <c r="B35" s="268" t="s">
        <v>98</v>
      </c>
      <c r="C35" s="255"/>
      <c r="D35" s="57" t="s">
        <v>99</v>
      </c>
      <c r="E35" s="57" t="s">
        <v>100</v>
      </c>
      <c r="F35" s="70" t="s">
        <v>101</v>
      </c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</row>
    <row r="36" spans="1:27" ht="14">
      <c r="A36" s="125"/>
      <c r="B36" s="31">
        <v>1</v>
      </c>
      <c r="C36" s="32" t="s">
        <v>102</v>
      </c>
      <c r="D36" s="149" t="s">
        <v>336</v>
      </c>
      <c r="E36" s="149">
        <v>0</v>
      </c>
      <c r="F36" s="302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</row>
    <row r="37" spans="1:27" ht="14">
      <c r="A37" s="125"/>
      <c r="B37" s="35">
        <v>2</v>
      </c>
      <c r="C37" s="36" t="s">
        <v>103</v>
      </c>
      <c r="D37" s="149">
        <v>3</v>
      </c>
      <c r="E37" s="149">
        <v>0</v>
      </c>
      <c r="F37" s="285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</row>
    <row r="38" spans="1:27" ht="14">
      <c r="A38" s="125"/>
      <c r="B38" s="35">
        <v>3</v>
      </c>
      <c r="C38" s="36" t="s">
        <v>104</v>
      </c>
      <c r="D38" s="149" t="s">
        <v>336</v>
      </c>
      <c r="E38" s="149">
        <v>0</v>
      </c>
      <c r="F38" s="285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</row>
    <row r="39" spans="1:27" ht="14">
      <c r="A39" s="125"/>
      <c r="B39" s="37">
        <v>4</v>
      </c>
      <c r="C39" s="36" t="s">
        <v>105</v>
      </c>
      <c r="D39" s="149" t="s">
        <v>336</v>
      </c>
      <c r="E39" s="149">
        <v>0</v>
      </c>
      <c r="F39" s="285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</row>
    <row r="40" spans="1:27" ht="14">
      <c r="A40" s="125"/>
      <c r="B40" s="37">
        <v>5</v>
      </c>
      <c r="C40" s="36" t="s">
        <v>106</v>
      </c>
      <c r="D40" s="149" t="s">
        <v>336</v>
      </c>
      <c r="E40" s="149">
        <v>0</v>
      </c>
      <c r="F40" s="285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</row>
    <row r="41" spans="1:27" ht="14">
      <c r="A41" s="125"/>
      <c r="B41" s="37">
        <v>6</v>
      </c>
      <c r="C41" s="36" t="s">
        <v>107</v>
      </c>
      <c r="D41" s="149" t="s">
        <v>336</v>
      </c>
      <c r="E41" s="149">
        <v>0</v>
      </c>
      <c r="F41" s="285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</row>
    <row r="42" spans="1:27" ht="14">
      <c r="A42" s="125"/>
      <c r="B42" s="37">
        <v>7</v>
      </c>
      <c r="C42" s="36" t="s">
        <v>108</v>
      </c>
      <c r="D42" s="149" t="s">
        <v>336</v>
      </c>
      <c r="E42" s="149">
        <v>0</v>
      </c>
      <c r="F42" s="285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</row>
    <row r="43" spans="1:27" ht="14">
      <c r="A43" s="125"/>
      <c r="B43" s="38">
        <v>8</v>
      </c>
      <c r="C43" s="39" t="s">
        <v>109</v>
      </c>
      <c r="D43" s="149">
        <v>3</v>
      </c>
      <c r="E43" s="149">
        <v>0</v>
      </c>
      <c r="F43" s="285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</row>
    <row r="44" spans="1:27" ht="14">
      <c r="A44" s="125"/>
      <c r="B44" s="261" t="s">
        <v>110</v>
      </c>
      <c r="C44" s="252"/>
      <c r="D44" s="153">
        <f t="shared" ref="D44:E44" si="2">SUM(D36:D43)</f>
        <v>6</v>
      </c>
      <c r="E44" s="153">
        <f t="shared" si="2"/>
        <v>0</v>
      </c>
      <c r="F44" s="258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</row>
    <row r="45" spans="1:27" ht="14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</row>
    <row r="46" spans="1:27" ht="14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</row>
    <row r="47" spans="1:27" ht="14">
      <c r="A47" s="125"/>
      <c r="B47" s="125" t="s">
        <v>337</v>
      </c>
      <c r="C47" s="125"/>
      <c r="D47" s="12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4">
      <c r="A48" s="180">
        <f>COUNTA(D51:G58)</f>
        <v>32</v>
      </c>
      <c r="B48" s="290" t="s">
        <v>246</v>
      </c>
      <c r="C48" s="263"/>
      <c r="D48" s="296" t="s">
        <v>338</v>
      </c>
      <c r="E48" s="252"/>
      <c r="F48" s="308" t="s">
        <v>339</v>
      </c>
      <c r="G48" s="308" t="s">
        <v>340</v>
      </c>
      <c r="H48" s="309" t="s">
        <v>97</v>
      </c>
      <c r="I48" s="263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</row>
    <row r="49" spans="1:27" ht="14">
      <c r="A49" s="180">
        <v>32</v>
      </c>
      <c r="B49" s="264"/>
      <c r="C49" s="255"/>
      <c r="D49" s="181" t="s">
        <v>341</v>
      </c>
      <c r="E49" s="181" t="s">
        <v>342</v>
      </c>
      <c r="F49" s="258"/>
      <c r="G49" s="258"/>
      <c r="H49" s="264"/>
      <c r="I49" s="255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</row>
    <row r="50" spans="1:27" ht="14">
      <c r="A50" s="28"/>
      <c r="B50" s="268" t="s">
        <v>98</v>
      </c>
      <c r="C50" s="255"/>
      <c r="D50" s="57" t="s">
        <v>99</v>
      </c>
      <c r="E50" s="57" t="s">
        <v>100</v>
      </c>
      <c r="F50" s="57" t="s">
        <v>101</v>
      </c>
      <c r="G50" s="57" t="s">
        <v>176</v>
      </c>
      <c r="H50" s="279" t="s">
        <v>177</v>
      </c>
      <c r="I50" s="255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</row>
    <row r="51" spans="1:27" ht="14">
      <c r="A51" s="30"/>
      <c r="B51" s="31">
        <v>1</v>
      </c>
      <c r="C51" s="32" t="s">
        <v>102</v>
      </c>
      <c r="D51" s="149">
        <v>0</v>
      </c>
      <c r="E51" s="149">
        <v>0</v>
      </c>
      <c r="F51" s="149">
        <v>0</v>
      </c>
      <c r="G51" s="149">
        <v>0</v>
      </c>
      <c r="H51" s="310"/>
      <c r="I51" s="263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</row>
    <row r="52" spans="1:27" ht="14">
      <c r="A52" s="30"/>
      <c r="B52" s="35">
        <v>2</v>
      </c>
      <c r="C52" s="36" t="s">
        <v>103</v>
      </c>
      <c r="D52" s="149">
        <v>0</v>
      </c>
      <c r="E52" s="149">
        <v>0</v>
      </c>
      <c r="F52" s="149">
        <v>0</v>
      </c>
      <c r="G52" s="149">
        <v>0</v>
      </c>
      <c r="H52" s="281"/>
      <c r="I52" s="25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</row>
    <row r="53" spans="1:27" ht="14">
      <c r="A53" s="30"/>
      <c r="B53" s="35">
        <v>3</v>
      </c>
      <c r="C53" s="36" t="s">
        <v>104</v>
      </c>
      <c r="D53" s="149">
        <v>0</v>
      </c>
      <c r="E53" s="149">
        <v>1</v>
      </c>
      <c r="F53" s="149">
        <v>1</v>
      </c>
      <c r="G53" s="149">
        <v>0</v>
      </c>
      <c r="H53" s="281"/>
      <c r="I53" s="25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</row>
    <row r="54" spans="1:27" ht="14">
      <c r="A54" s="30"/>
      <c r="B54" s="37">
        <v>4</v>
      </c>
      <c r="C54" s="36" t="s">
        <v>105</v>
      </c>
      <c r="D54" s="149">
        <v>1</v>
      </c>
      <c r="E54" s="149">
        <v>2</v>
      </c>
      <c r="F54" s="149">
        <v>0</v>
      </c>
      <c r="G54" s="149">
        <v>0</v>
      </c>
      <c r="H54" s="281"/>
      <c r="I54" s="25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</row>
    <row r="55" spans="1:27" ht="14">
      <c r="A55" s="30"/>
      <c r="B55" s="37">
        <v>5</v>
      </c>
      <c r="C55" s="36" t="s">
        <v>106</v>
      </c>
      <c r="D55" s="149">
        <v>0</v>
      </c>
      <c r="E55" s="149">
        <v>1</v>
      </c>
      <c r="F55" s="149">
        <v>0</v>
      </c>
      <c r="G55" s="149">
        <v>0</v>
      </c>
      <c r="H55" s="281"/>
      <c r="I55" s="25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</row>
    <row r="56" spans="1:27" ht="14">
      <c r="A56" s="30"/>
      <c r="B56" s="37">
        <v>6</v>
      </c>
      <c r="C56" s="36" t="s">
        <v>107</v>
      </c>
      <c r="D56" s="149">
        <v>0</v>
      </c>
      <c r="E56" s="149">
        <v>3</v>
      </c>
      <c r="F56" s="149">
        <v>0</v>
      </c>
      <c r="G56" s="149">
        <v>2</v>
      </c>
      <c r="H56" s="281"/>
      <c r="I56" s="25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</row>
    <row r="57" spans="1:27" ht="14">
      <c r="A57" s="30"/>
      <c r="B57" s="37">
        <v>7</v>
      </c>
      <c r="C57" s="36" t="s">
        <v>108</v>
      </c>
      <c r="D57" s="149">
        <v>1</v>
      </c>
      <c r="E57" s="149">
        <v>0</v>
      </c>
      <c r="F57" s="149">
        <v>0</v>
      </c>
      <c r="G57" s="149">
        <v>1</v>
      </c>
      <c r="H57" s="281"/>
      <c r="I57" s="25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</row>
    <row r="58" spans="1:27" ht="14">
      <c r="A58" s="30"/>
      <c r="B58" s="38">
        <v>8</v>
      </c>
      <c r="C58" s="39" t="s">
        <v>109</v>
      </c>
      <c r="D58" s="149">
        <v>0</v>
      </c>
      <c r="E58" s="149">
        <v>0</v>
      </c>
      <c r="F58" s="149">
        <v>0</v>
      </c>
      <c r="G58" s="149">
        <v>0</v>
      </c>
      <c r="H58" s="281"/>
      <c r="I58" s="25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</row>
    <row r="59" spans="1:27" ht="14">
      <c r="A59" s="40"/>
      <c r="B59" s="261" t="s">
        <v>110</v>
      </c>
      <c r="C59" s="252"/>
      <c r="D59" s="153">
        <f t="shared" ref="D59:G59" si="3">SUM(D51:D58)</f>
        <v>2</v>
      </c>
      <c r="E59" s="153">
        <f t="shared" si="3"/>
        <v>7</v>
      </c>
      <c r="F59" s="153">
        <f t="shared" si="3"/>
        <v>1</v>
      </c>
      <c r="G59" s="153">
        <f t="shared" si="3"/>
        <v>3</v>
      </c>
      <c r="H59" s="264"/>
      <c r="I59" s="255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</row>
    <row r="60" spans="1:27" ht="14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</row>
    <row r="61" spans="1:27" ht="14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</row>
    <row r="62" spans="1:27" ht="14">
      <c r="A62" s="125"/>
      <c r="B62" s="125" t="s">
        <v>343</v>
      </c>
      <c r="C62" s="125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</row>
    <row r="63" spans="1:27" ht="14">
      <c r="A63" s="180">
        <f>COUNTA(C66:H76)</f>
        <v>66</v>
      </c>
      <c r="B63" s="308" t="s">
        <v>79</v>
      </c>
      <c r="C63" s="308" t="s">
        <v>344</v>
      </c>
      <c r="D63" s="308" t="s">
        <v>345</v>
      </c>
      <c r="E63" s="296" t="s">
        <v>247</v>
      </c>
      <c r="F63" s="252"/>
      <c r="G63" s="296" t="s">
        <v>346</v>
      </c>
      <c r="H63" s="252"/>
      <c r="I63" s="309" t="s">
        <v>97</v>
      </c>
      <c r="J63" s="263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</row>
    <row r="64" spans="1:27" ht="14">
      <c r="A64" s="180">
        <v>54</v>
      </c>
      <c r="B64" s="258"/>
      <c r="C64" s="258"/>
      <c r="D64" s="258"/>
      <c r="E64" s="181" t="s">
        <v>347</v>
      </c>
      <c r="F64" s="181" t="s">
        <v>348</v>
      </c>
      <c r="G64" s="181" t="s">
        <v>349</v>
      </c>
      <c r="H64" s="181" t="s">
        <v>350</v>
      </c>
      <c r="I64" s="264"/>
      <c r="J64" s="255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</row>
    <row r="65" spans="1:27" ht="14">
      <c r="A65" s="28"/>
      <c r="B65" s="268" t="s">
        <v>98</v>
      </c>
      <c r="C65" s="255"/>
      <c r="D65" s="57" t="s">
        <v>99</v>
      </c>
      <c r="E65" s="57" t="s">
        <v>100</v>
      </c>
      <c r="F65" s="57" t="s">
        <v>101</v>
      </c>
      <c r="G65" s="57" t="s">
        <v>176</v>
      </c>
      <c r="H65" s="57" t="s">
        <v>177</v>
      </c>
      <c r="I65" s="279" t="s">
        <v>178</v>
      </c>
      <c r="J65" s="255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</row>
    <row r="66" spans="1:27" ht="14">
      <c r="A66" s="190"/>
      <c r="B66" s="147">
        <v>1</v>
      </c>
      <c r="C66" s="191">
        <v>0</v>
      </c>
      <c r="D66" s="192">
        <v>0</v>
      </c>
      <c r="E66" s="192">
        <v>0</v>
      </c>
      <c r="F66" s="192">
        <v>0</v>
      </c>
      <c r="G66" s="192">
        <v>0</v>
      </c>
      <c r="H66" s="193">
        <v>0</v>
      </c>
      <c r="I66" s="310"/>
      <c r="J66" s="263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</row>
    <row r="67" spans="1:27" ht="14">
      <c r="A67" s="190"/>
      <c r="B67" s="147">
        <v>2</v>
      </c>
      <c r="C67" s="191">
        <v>0</v>
      </c>
      <c r="D67" s="192">
        <v>0</v>
      </c>
      <c r="E67" s="192">
        <v>0</v>
      </c>
      <c r="F67" s="192">
        <v>0</v>
      </c>
      <c r="G67" s="192">
        <v>0</v>
      </c>
      <c r="H67" s="193">
        <v>0</v>
      </c>
      <c r="I67" s="281"/>
      <c r="J67" s="25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</row>
    <row r="68" spans="1:27" ht="14">
      <c r="A68" s="190"/>
      <c r="B68" s="147">
        <v>3</v>
      </c>
      <c r="C68" s="191">
        <v>0</v>
      </c>
      <c r="D68" s="192">
        <v>0</v>
      </c>
      <c r="E68" s="192">
        <v>0</v>
      </c>
      <c r="F68" s="192">
        <v>0</v>
      </c>
      <c r="G68" s="192">
        <v>0</v>
      </c>
      <c r="H68" s="193">
        <v>0</v>
      </c>
      <c r="I68" s="281"/>
      <c r="J68" s="25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</row>
    <row r="69" spans="1:27" ht="14">
      <c r="A69" s="190"/>
      <c r="B69" s="147">
        <v>4</v>
      </c>
      <c r="C69" s="191">
        <v>0</v>
      </c>
      <c r="D69" s="192">
        <v>0</v>
      </c>
      <c r="E69" s="192">
        <v>0</v>
      </c>
      <c r="F69" s="192">
        <v>0</v>
      </c>
      <c r="G69" s="192">
        <v>0</v>
      </c>
      <c r="H69" s="193">
        <v>0</v>
      </c>
      <c r="I69" s="281"/>
      <c r="J69" s="25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</row>
    <row r="70" spans="1:27" ht="14">
      <c r="A70" s="190"/>
      <c r="B70" s="147">
        <v>5</v>
      </c>
      <c r="C70" s="191">
        <v>0</v>
      </c>
      <c r="D70" s="192">
        <v>0</v>
      </c>
      <c r="E70" s="192">
        <v>0</v>
      </c>
      <c r="F70" s="192">
        <v>0</v>
      </c>
      <c r="G70" s="192">
        <v>0</v>
      </c>
      <c r="H70" s="193">
        <v>0</v>
      </c>
      <c r="I70" s="281"/>
      <c r="J70" s="25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</row>
    <row r="71" spans="1:27" ht="14">
      <c r="A71" s="190"/>
      <c r="B71" s="147">
        <v>6</v>
      </c>
      <c r="C71" s="191">
        <v>0</v>
      </c>
      <c r="D71" s="192">
        <v>0</v>
      </c>
      <c r="E71" s="192">
        <v>0</v>
      </c>
      <c r="F71" s="192">
        <v>0</v>
      </c>
      <c r="G71" s="192">
        <v>0</v>
      </c>
      <c r="H71" s="193">
        <v>0</v>
      </c>
      <c r="I71" s="281"/>
      <c r="J71" s="25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</row>
    <row r="72" spans="1:27" ht="14">
      <c r="A72" s="190"/>
      <c r="B72" s="147">
        <v>7</v>
      </c>
      <c r="C72" s="191">
        <v>0</v>
      </c>
      <c r="D72" s="192">
        <v>0</v>
      </c>
      <c r="E72" s="192">
        <v>0</v>
      </c>
      <c r="F72" s="192">
        <v>0</v>
      </c>
      <c r="G72" s="192">
        <v>0</v>
      </c>
      <c r="H72" s="193">
        <v>0</v>
      </c>
      <c r="I72" s="281"/>
      <c r="J72" s="25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</row>
    <row r="73" spans="1:27" ht="14">
      <c r="A73" s="190"/>
      <c r="B73" s="147">
        <v>8</v>
      </c>
      <c r="C73" s="191">
        <v>0</v>
      </c>
      <c r="D73" s="192">
        <v>0</v>
      </c>
      <c r="E73" s="192">
        <v>0</v>
      </c>
      <c r="F73" s="192">
        <v>0</v>
      </c>
      <c r="G73" s="192">
        <v>0</v>
      </c>
      <c r="H73" s="193">
        <v>0</v>
      </c>
      <c r="I73" s="281"/>
      <c r="J73" s="25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</row>
    <row r="74" spans="1:27" ht="14">
      <c r="A74" s="194"/>
      <c r="B74" s="195">
        <v>9</v>
      </c>
      <c r="C74" s="191">
        <v>0</v>
      </c>
      <c r="D74" s="192">
        <v>0</v>
      </c>
      <c r="E74" s="192">
        <v>0</v>
      </c>
      <c r="F74" s="192">
        <v>0</v>
      </c>
      <c r="G74" s="192">
        <v>0</v>
      </c>
      <c r="H74" s="193">
        <v>0</v>
      </c>
      <c r="I74" s="281"/>
      <c r="J74" s="25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</row>
    <row r="75" spans="1:27" ht="14">
      <c r="A75" s="194"/>
      <c r="B75" s="195">
        <v>10</v>
      </c>
      <c r="C75" s="191">
        <v>0</v>
      </c>
      <c r="D75" s="192">
        <v>0</v>
      </c>
      <c r="E75" s="192">
        <v>0</v>
      </c>
      <c r="F75" s="192">
        <v>0</v>
      </c>
      <c r="G75" s="192">
        <v>0</v>
      </c>
      <c r="H75" s="193">
        <v>0</v>
      </c>
      <c r="I75" s="281"/>
      <c r="J75" s="25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</row>
    <row r="76" spans="1:27" ht="14">
      <c r="A76" s="194"/>
      <c r="B76" s="195">
        <v>11</v>
      </c>
      <c r="C76" s="191">
        <v>0</v>
      </c>
      <c r="D76" s="192">
        <v>0</v>
      </c>
      <c r="E76" s="192">
        <v>0</v>
      </c>
      <c r="F76" s="192">
        <v>0</v>
      </c>
      <c r="G76" s="192">
        <v>0</v>
      </c>
      <c r="H76" s="193">
        <v>0</v>
      </c>
      <c r="I76" s="281"/>
      <c r="J76" s="25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</row>
    <row r="77" spans="1:27" ht="14">
      <c r="A77" s="40"/>
      <c r="B77" s="261" t="s">
        <v>110</v>
      </c>
      <c r="C77" s="252"/>
      <c r="D77" s="196"/>
      <c r="E77" s="153">
        <f t="shared" ref="E77:F77" si="4">SUM(E66:E76)</f>
        <v>0</v>
      </c>
      <c r="F77" s="153">
        <f t="shared" si="4"/>
        <v>0</v>
      </c>
      <c r="G77" s="196"/>
      <c r="H77" s="197"/>
      <c r="I77" s="264"/>
      <c r="J77" s="255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</row>
    <row r="78" spans="1:27" ht="14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</row>
    <row r="79" spans="1:27" ht="14">
      <c r="A79" s="125"/>
      <c r="B79" s="125" t="s">
        <v>351</v>
      </c>
      <c r="C79" s="125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</row>
    <row r="80" spans="1:27" ht="14">
      <c r="A80" s="180">
        <f>COUNTA(D83:F90)</f>
        <v>24</v>
      </c>
      <c r="B80" s="308" t="s">
        <v>79</v>
      </c>
      <c r="C80" s="308" t="s">
        <v>246</v>
      </c>
      <c r="D80" s="311" t="s">
        <v>352</v>
      </c>
      <c r="E80" s="252"/>
      <c r="F80" s="308" t="s">
        <v>353</v>
      </c>
      <c r="G80" s="292" t="s">
        <v>97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</row>
    <row r="81" spans="1:27" ht="14">
      <c r="A81" s="180">
        <v>24</v>
      </c>
      <c r="B81" s="258"/>
      <c r="C81" s="258"/>
      <c r="D81" s="198" t="s">
        <v>354</v>
      </c>
      <c r="E81" s="198" t="s">
        <v>355</v>
      </c>
      <c r="F81" s="258"/>
      <c r="G81" s="258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</row>
    <row r="82" spans="1:27" ht="14">
      <c r="A82" s="28"/>
      <c r="B82" s="268" t="s">
        <v>98</v>
      </c>
      <c r="C82" s="255"/>
      <c r="D82" s="57" t="s">
        <v>99</v>
      </c>
      <c r="E82" s="57" t="s">
        <v>100</v>
      </c>
      <c r="F82" s="57" t="s">
        <v>101</v>
      </c>
      <c r="G82" s="70" t="s">
        <v>176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</row>
    <row r="83" spans="1:27" ht="14">
      <c r="A83" s="30"/>
      <c r="B83" s="31">
        <v>1</v>
      </c>
      <c r="C83" s="32" t="s">
        <v>102</v>
      </c>
      <c r="D83" s="149">
        <v>0</v>
      </c>
      <c r="E83" s="149">
        <v>5</v>
      </c>
      <c r="F83" s="149">
        <v>0</v>
      </c>
      <c r="G83" s="302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</row>
    <row r="84" spans="1:27" ht="14">
      <c r="A84" s="30"/>
      <c r="B84" s="35">
        <v>2</v>
      </c>
      <c r="C84" s="36" t="s">
        <v>103</v>
      </c>
      <c r="D84" s="149">
        <v>0</v>
      </c>
      <c r="E84" s="149">
        <v>3</v>
      </c>
      <c r="F84" s="149">
        <v>0</v>
      </c>
      <c r="G84" s="285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</row>
    <row r="85" spans="1:27" ht="14">
      <c r="A85" s="30"/>
      <c r="B85" s="35">
        <v>3</v>
      </c>
      <c r="C85" s="36" t="s">
        <v>104</v>
      </c>
      <c r="D85" s="149">
        <v>0</v>
      </c>
      <c r="E85" s="149">
        <v>5</v>
      </c>
      <c r="F85" s="149">
        <v>0</v>
      </c>
      <c r="G85" s="285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</row>
    <row r="86" spans="1:27" ht="14">
      <c r="A86" s="30"/>
      <c r="B86" s="37">
        <v>4</v>
      </c>
      <c r="C86" s="36" t="s">
        <v>105</v>
      </c>
      <c r="D86" s="149">
        <v>4</v>
      </c>
      <c r="E86" s="149">
        <v>10</v>
      </c>
      <c r="F86" s="149">
        <v>2</v>
      </c>
      <c r="G86" s="285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</row>
    <row r="87" spans="1:27" ht="14">
      <c r="A87" s="30"/>
      <c r="B87" s="37">
        <v>5</v>
      </c>
      <c r="C87" s="36" t="s">
        <v>106</v>
      </c>
      <c r="D87" s="149">
        <v>0</v>
      </c>
      <c r="E87" s="149">
        <v>7</v>
      </c>
      <c r="F87" s="149">
        <v>2</v>
      </c>
      <c r="G87" s="285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</row>
    <row r="88" spans="1:27" ht="14">
      <c r="A88" s="30"/>
      <c r="B88" s="37">
        <v>6</v>
      </c>
      <c r="C88" s="36" t="s">
        <v>107</v>
      </c>
      <c r="D88" s="149">
        <v>10</v>
      </c>
      <c r="E88" s="149">
        <v>40</v>
      </c>
      <c r="F88" s="149">
        <v>10</v>
      </c>
      <c r="G88" s="285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</row>
    <row r="89" spans="1:27" ht="14">
      <c r="A89" s="30"/>
      <c r="B89" s="37">
        <v>7</v>
      </c>
      <c r="C89" s="36" t="s">
        <v>108</v>
      </c>
      <c r="D89" s="149">
        <v>2</v>
      </c>
      <c r="E89" s="149">
        <v>7</v>
      </c>
      <c r="F89" s="149">
        <v>0</v>
      </c>
      <c r="G89" s="285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</row>
    <row r="90" spans="1:27" ht="14">
      <c r="A90" s="30"/>
      <c r="B90" s="38">
        <v>8</v>
      </c>
      <c r="C90" s="39" t="s">
        <v>109</v>
      </c>
      <c r="D90" s="149">
        <v>0</v>
      </c>
      <c r="E90" s="149">
        <v>4</v>
      </c>
      <c r="F90" s="149">
        <v>0</v>
      </c>
      <c r="G90" s="285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</row>
    <row r="91" spans="1:27" ht="14">
      <c r="A91" s="40"/>
      <c r="B91" s="261" t="s">
        <v>110</v>
      </c>
      <c r="C91" s="252"/>
      <c r="D91" s="153">
        <f t="shared" ref="D91:F91" si="5">SUM(D83:D90)</f>
        <v>16</v>
      </c>
      <c r="E91" s="153">
        <f t="shared" si="5"/>
        <v>81</v>
      </c>
      <c r="F91" s="153">
        <f t="shared" si="5"/>
        <v>14</v>
      </c>
      <c r="G91" s="258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</row>
    <row r="92" spans="1:27" ht="14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</row>
    <row r="93" spans="1:27" ht="14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</row>
    <row r="94" spans="1:27" ht="14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</row>
    <row r="95" spans="1:27" ht="14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</row>
    <row r="96" spans="1:27" ht="14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</row>
    <row r="97" spans="1:27" ht="14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</row>
    <row r="98" spans="1:27" ht="14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</row>
    <row r="99" spans="1:27" ht="14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</row>
    <row r="100" spans="1:27" ht="14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</row>
    <row r="101" spans="1:27" ht="14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</row>
    <row r="102" spans="1:27" ht="14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</row>
    <row r="103" spans="1:27" ht="14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</row>
    <row r="104" spans="1:27" ht="14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</row>
    <row r="105" spans="1:27" ht="14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</row>
    <row r="106" spans="1:27" ht="14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</row>
    <row r="107" spans="1:27" ht="14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</row>
    <row r="108" spans="1:27" ht="14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</row>
    <row r="109" spans="1:27" ht="14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</row>
    <row r="110" spans="1:27" ht="14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</row>
    <row r="111" spans="1:27" ht="14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</row>
    <row r="112" spans="1:27" ht="14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</row>
    <row r="113" spans="1:27" ht="14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</row>
    <row r="114" spans="1:27" ht="14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</row>
    <row r="115" spans="1:27" ht="14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</row>
    <row r="116" spans="1:27" ht="14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</row>
    <row r="117" spans="1:27" ht="14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</row>
    <row r="118" spans="1:27" ht="14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</row>
    <row r="119" spans="1:27" ht="14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</row>
    <row r="120" spans="1:27" ht="14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</row>
    <row r="121" spans="1:27" ht="14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</row>
    <row r="122" spans="1:27" ht="14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</row>
    <row r="123" spans="1:27" ht="14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</row>
    <row r="124" spans="1:27" ht="14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</row>
    <row r="125" spans="1:27" ht="14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</row>
    <row r="126" spans="1:27" ht="14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</row>
    <row r="127" spans="1:27" ht="14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</row>
    <row r="128" spans="1:27" ht="14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</row>
    <row r="129" spans="1:27" ht="14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</row>
    <row r="130" spans="1:27" ht="14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</row>
    <row r="131" spans="1:27" ht="14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</row>
    <row r="132" spans="1:27" ht="14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</row>
    <row r="133" spans="1:27" ht="14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</row>
    <row r="134" spans="1:27" ht="14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</row>
    <row r="135" spans="1:27" ht="14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</row>
    <row r="136" spans="1:27" ht="14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</row>
    <row r="137" spans="1:27" ht="14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</row>
    <row r="138" spans="1:27" ht="14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</row>
    <row r="139" spans="1:27" ht="14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</row>
    <row r="140" spans="1:27" ht="14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</row>
    <row r="141" spans="1:27" ht="14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</row>
    <row r="142" spans="1:27" ht="14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</row>
    <row r="143" spans="1:27" ht="14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</row>
    <row r="144" spans="1:27" ht="14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</row>
    <row r="145" spans="1:27" ht="14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</row>
    <row r="146" spans="1:27" ht="14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</row>
    <row r="147" spans="1:27" ht="14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</row>
    <row r="148" spans="1:27" ht="14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</row>
    <row r="149" spans="1:27" ht="14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</row>
    <row r="150" spans="1:27" ht="14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</row>
    <row r="151" spans="1:27" ht="14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</row>
    <row r="152" spans="1:27" ht="14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</row>
    <row r="153" spans="1:27" ht="14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</row>
    <row r="154" spans="1:27" ht="14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</row>
    <row r="155" spans="1:27" ht="14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</row>
    <row r="156" spans="1:27" ht="14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</row>
    <row r="157" spans="1:27" ht="14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</row>
    <row r="158" spans="1:27" ht="14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</row>
    <row r="159" spans="1:27" ht="14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</row>
    <row r="160" spans="1:27" ht="14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</row>
    <row r="161" spans="1:27" ht="14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</row>
    <row r="162" spans="1:27" ht="14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</row>
    <row r="163" spans="1:27" ht="14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</row>
    <row r="164" spans="1:27" ht="14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</row>
    <row r="165" spans="1:27" ht="14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</row>
    <row r="166" spans="1:27" ht="14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</row>
    <row r="167" spans="1:27" ht="14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</row>
    <row r="168" spans="1:27" ht="14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</row>
    <row r="169" spans="1:27" ht="14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</row>
    <row r="170" spans="1:27" ht="14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</row>
    <row r="171" spans="1:27" ht="14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</row>
    <row r="172" spans="1:27" ht="14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</row>
    <row r="173" spans="1:27" ht="14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</row>
    <row r="174" spans="1:27" ht="14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</row>
    <row r="175" spans="1:27" ht="14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</row>
    <row r="176" spans="1:27" ht="14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</row>
    <row r="177" spans="1:27" ht="14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</row>
    <row r="178" spans="1:27" ht="14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</row>
    <row r="179" spans="1:27" ht="14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</row>
    <row r="180" spans="1:27" ht="14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</row>
    <row r="181" spans="1:27" ht="14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</row>
    <row r="182" spans="1:27" ht="14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</row>
    <row r="183" spans="1:27" ht="14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</row>
    <row r="184" spans="1:27" ht="14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</row>
    <row r="185" spans="1:27" ht="14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</row>
    <row r="186" spans="1:27" ht="14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</row>
    <row r="187" spans="1:27" ht="14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</row>
    <row r="188" spans="1:27" ht="14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</row>
    <row r="189" spans="1:27" ht="14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</row>
    <row r="190" spans="1:27" ht="14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</row>
    <row r="191" spans="1:27" ht="14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</row>
    <row r="192" spans="1:27" ht="14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</row>
    <row r="193" spans="1:27" ht="14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  <c r="AA193" s="144"/>
    </row>
    <row r="194" spans="1:27" ht="14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  <c r="AA194" s="144"/>
    </row>
    <row r="195" spans="1:27" ht="14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</row>
    <row r="196" spans="1:27" ht="14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</row>
    <row r="197" spans="1:27" ht="14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</row>
    <row r="198" spans="1:27" ht="14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</row>
    <row r="199" spans="1:27" ht="14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</row>
    <row r="200" spans="1:27" ht="14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</row>
    <row r="201" spans="1:27" ht="14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</row>
    <row r="202" spans="1:27" ht="14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  <c r="AA202" s="144"/>
    </row>
    <row r="203" spans="1:27" ht="14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</row>
    <row r="204" spans="1:27" ht="14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</row>
    <row r="205" spans="1:27" ht="14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A205" s="144"/>
    </row>
    <row r="206" spans="1:27" ht="14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</row>
    <row r="207" spans="1:27" ht="14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</row>
    <row r="208" spans="1:27" ht="14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  <c r="AA208" s="144"/>
    </row>
    <row r="209" spans="1:27" ht="14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</row>
    <row r="210" spans="1:27" ht="14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</row>
    <row r="211" spans="1:27" ht="14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</row>
    <row r="212" spans="1:27" ht="14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  <c r="AA212" s="144"/>
    </row>
    <row r="213" spans="1:27" ht="14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  <c r="AA213" s="144"/>
    </row>
    <row r="214" spans="1:27" ht="14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  <c r="AA214" s="144"/>
    </row>
    <row r="215" spans="1:27" ht="14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</row>
    <row r="216" spans="1:27" ht="14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  <c r="AA216" s="144"/>
    </row>
    <row r="217" spans="1:27" ht="14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</row>
    <row r="218" spans="1:27" ht="14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</row>
    <row r="219" spans="1:27" ht="14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  <c r="AA219" s="144"/>
    </row>
    <row r="220" spans="1:27" ht="14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</row>
    <row r="221" spans="1:27" ht="14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</row>
    <row r="222" spans="1:27" ht="14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  <c r="AA222" s="144"/>
    </row>
    <row r="223" spans="1:27" ht="14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</row>
    <row r="224" spans="1:27" ht="14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  <c r="AA224" s="144"/>
    </row>
    <row r="225" spans="1:27" ht="14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  <c r="AA225" s="144"/>
    </row>
    <row r="226" spans="1:27" ht="14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  <c r="AA226" s="144"/>
    </row>
    <row r="227" spans="1:27" ht="14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  <c r="AA227" s="144"/>
    </row>
    <row r="228" spans="1:27" ht="14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  <c r="AA228" s="144"/>
    </row>
    <row r="229" spans="1:27" ht="14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  <c r="AA229" s="144"/>
    </row>
    <row r="230" spans="1:27" ht="14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  <c r="AA230" s="144"/>
    </row>
    <row r="231" spans="1:27" ht="14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</row>
    <row r="232" spans="1:27" ht="14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</row>
    <row r="233" spans="1:27" ht="14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  <c r="AA233" s="144"/>
    </row>
    <row r="234" spans="1:27" ht="14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  <c r="AA234" s="144"/>
    </row>
    <row r="235" spans="1:27" ht="14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  <c r="AA235" s="144"/>
    </row>
    <row r="236" spans="1:27" ht="14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  <c r="AA236" s="144"/>
    </row>
    <row r="237" spans="1:27" ht="14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  <c r="AA237" s="144"/>
    </row>
    <row r="238" spans="1:27" ht="14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  <c r="AA238" s="144"/>
    </row>
    <row r="239" spans="1:27" ht="14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</row>
    <row r="240" spans="1:27" ht="14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</row>
    <row r="241" spans="1:27" ht="14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  <c r="AA241" s="144"/>
    </row>
    <row r="242" spans="1:27" ht="14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  <c r="AA242" s="144"/>
    </row>
    <row r="243" spans="1:27" ht="14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  <c r="AA243" s="144"/>
    </row>
    <row r="244" spans="1:27" ht="14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  <c r="AA244" s="144"/>
    </row>
    <row r="245" spans="1:27" ht="14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</row>
    <row r="246" spans="1:27" ht="14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  <c r="AA246" s="144"/>
    </row>
    <row r="247" spans="1:27" ht="14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  <c r="AA247" s="144"/>
    </row>
    <row r="248" spans="1:27" ht="14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  <c r="AA248" s="144"/>
    </row>
    <row r="249" spans="1:27" ht="14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  <c r="AA249" s="144"/>
    </row>
    <row r="250" spans="1:27" ht="14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  <c r="AA250" s="144"/>
    </row>
    <row r="251" spans="1:27" ht="14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  <c r="AA251" s="144"/>
    </row>
    <row r="252" spans="1:27" ht="14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  <c r="AA252" s="144"/>
    </row>
    <row r="253" spans="1:27" ht="14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</row>
    <row r="254" spans="1:27" ht="14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  <c r="AA254" s="144"/>
    </row>
    <row r="255" spans="1:27" ht="14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  <c r="AA255" s="144"/>
    </row>
    <row r="256" spans="1:27" ht="14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</row>
    <row r="257" spans="1:27" ht="14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</row>
    <row r="258" spans="1:27" ht="14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  <c r="AA258" s="144"/>
    </row>
    <row r="259" spans="1:27" ht="14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</row>
    <row r="260" spans="1:27" ht="14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  <c r="AA260" s="144"/>
    </row>
    <row r="261" spans="1:27" ht="14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  <c r="AA261" s="144"/>
    </row>
    <row r="262" spans="1:27" ht="14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  <c r="AA262" s="144"/>
    </row>
    <row r="263" spans="1:27" ht="14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  <c r="AA263" s="144"/>
    </row>
    <row r="264" spans="1:27" ht="14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  <c r="AA264" s="144"/>
    </row>
    <row r="265" spans="1:27" ht="14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  <c r="AA265" s="144"/>
    </row>
    <row r="266" spans="1:27" ht="14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  <c r="AA266" s="144"/>
    </row>
    <row r="267" spans="1:27" ht="14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  <c r="AA267" s="144"/>
    </row>
    <row r="268" spans="1:27" ht="14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</row>
    <row r="269" spans="1:27" ht="14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  <c r="AA269" s="144"/>
    </row>
    <row r="270" spans="1:27" ht="14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</row>
    <row r="271" spans="1:27" ht="14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  <c r="AA271" s="144"/>
    </row>
    <row r="272" spans="1:27" ht="14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</row>
    <row r="273" spans="1:27" ht="14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</row>
    <row r="274" spans="1:27" ht="14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</row>
    <row r="275" spans="1:27" ht="14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  <c r="AA275" s="144"/>
    </row>
    <row r="276" spans="1:27" ht="14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  <c r="AA276" s="144"/>
    </row>
    <row r="277" spans="1:27" ht="14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  <c r="AA277" s="144"/>
    </row>
    <row r="278" spans="1:27" ht="14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</row>
    <row r="279" spans="1:27" ht="14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</row>
    <row r="280" spans="1:27" ht="14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  <c r="AA280" s="144"/>
    </row>
    <row r="281" spans="1:27" ht="14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</row>
    <row r="282" spans="1:27" ht="14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</row>
    <row r="283" spans="1:27" ht="14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  <c r="AA283" s="144"/>
    </row>
    <row r="284" spans="1:27" ht="14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  <c r="AA284" s="144"/>
    </row>
    <row r="285" spans="1:27" ht="14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  <c r="AA285" s="144"/>
    </row>
    <row r="286" spans="1:27" ht="14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  <c r="AA286" s="144"/>
    </row>
    <row r="287" spans="1:27" ht="14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  <c r="AA287" s="144"/>
    </row>
    <row r="288" spans="1:27" ht="14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</row>
    <row r="289" spans="1:27" ht="14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  <c r="AA289" s="144"/>
    </row>
    <row r="290" spans="1:27" ht="14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  <c r="AA290" s="144"/>
    </row>
    <row r="291" spans="1:27" ht="14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  <c r="AA291" s="144"/>
    </row>
    <row r="292" spans="1:27" ht="14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  <c r="AA292" s="144"/>
    </row>
    <row r="293" spans="1:27" ht="14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  <c r="AA293" s="144"/>
    </row>
    <row r="294" spans="1:27" ht="14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  <c r="AA294" s="144"/>
    </row>
    <row r="295" spans="1:27" ht="14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  <c r="AA295" s="144"/>
    </row>
    <row r="296" spans="1:27" ht="14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  <c r="AA296" s="144"/>
    </row>
    <row r="297" spans="1:27" ht="14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  <c r="AA297" s="144"/>
    </row>
    <row r="298" spans="1:27" ht="14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  <c r="AA298" s="144"/>
    </row>
    <row r="299" spans="1:27" ht="14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  <c r="AA299" s="144"/>
    </row>
    <row r="300" spans="1:27" ht="14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  <c r="AA300" s="144"/>
    </row>
    <row r="301" spans="1:27" ht="14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  <c r="AA301" s="144"/>
    </row>
    <row r="302" spans="1:27" ht="14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  <c r="AA302" s="144"/>
    </row>
    <row r="303" spans="1:27" ht="14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  <c r="AA303" s="144"/>
    </row>
    <row r="304" spans="1:27" ht="14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  <c r="AA304" s="144"/>
    </row>
    <row r="305" spans="1:27" ht="14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</row>
    <row r="306" spans="1:27" ht="14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  <c r="AA306" s="144"/>
    </row>
    <row r="307" spans="1:27" ht="14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</row>
    <row r="308" spans="1:27" ht="14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  <c r="AA308" s="144"/>
    </row>
    <row r="309" spans="1:27" ht="14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</row>
    <row r="310" spans="1:27" ht="14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  <c r="AA310" s="144"/>
    </row>
    <row r="311" spans="1:27" ht="14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  <c r="AA311" s="144"/>
    </row>
    <row r="312" spans="1:27" ht="14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  <c r="AA312" s="144"/>
    </row>
    <row r="313" spans="1:27" ht="14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  <c r="AA313" s="144"/>
    </row>
    <row r="314" spans="1:27" ht="14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  <c r="AA314" s="144"/>
    </row>
    <row r="315" spans="1:27" ht="14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</row>
    <row r="316" spans="1:27" ht="14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</row>
    <row r="317" spans="1:27" ht="14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</row>
    <row r="318" spans="1:27" ht="14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</row>
    <row r="319" spans="1:27" ht="14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</row>
    <row r="320" spans="1:27" ht="14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</row>
    <row r="321" spans="1:27" ht="14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</row>
    <row r="322" spans="1:27" ht="14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</row>
    <row r="323" spans="1:27" ht="14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</row>
    <row r="324" spans="1:27" ht="14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</row>
    <row r="325" spans="1:27" ht="14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</row>
    <row r="326" spans="1:27" ht="14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</row>
    <row r="327" spans="1:27" ht="14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</row>
    <row r="328" spans="1:27" ht="14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  <c r="AA328" s="144"/>
    </row>
    <row r="329" spans="1:27" ht="14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  <c r="AA329" s="144"/>
    </row>
    <row r="330" spans="1:27" ht="14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</row>
    <row r="331" spans="1:27" ht="14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  <c r="AA331" s="144"/>
    </row>
    <row r="332" spans="1:27" ht="14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</row>
    <row r="333" spans="1:27" ht="14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  <c r="AA333" s="144"/>
    </row>
    <row r="334" spans="1:27" ht="14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  <c r="AA334" s="144"/>
    </row>
    <row r="335" spans="1:27" ht="14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  <c r="AA335" s="144"/>
    </row>
    <row r="336" spans="1:27" ht="14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  <c r="AA336" s="144"/>
    </row>
    <row r="337" spans="1:27" ht="14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  <c r="AA337" s="144"/>
    </row>
    <row r="338" spans="1:27" ht="14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  <c r="AA338" s="144"/>
    </row>
    <row r="339" spans="1:27" ht="14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  <c r="AA339" s="144"/>
    </row>
    <row r="340" spans="1:27" ht="14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  <c r="AA340" s="144"/>
    </row>
    <row r="341" spans="1:27" ht="14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  <c r="AA341" s="144"/>
    </row>
    <row r="342" spans="1:27" ht="14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</row>
    <row r="343" spans="1:27" ht="14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  <c r="AA343" s="144"/>
    </row>
    <row r="344" spans="1:27" ht="14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  <c r="AA344" s="144"/>
    </row>
    <row r="345" spans="1:27" ht="14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  <c r="AA345" s="144"/>
    </row>
    <row r="346" spans="1:27" ht="14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  <c r="AA346" s="144"/>
    </row>
    <row r="347" spans="1:27" ht="14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  <c r="AA347" s="144"/>
    </row>
    <row r="348" spans="1:27" ht="14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  <c r="AA348" s="144"/>
    </row>
    <row r="349" spans="1:27" ht="14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  <c r="AA349" s="144"/>
    </row>
    <row r="350" spans="1:27" ht="14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  <c r="AA350" s="144"/>
    </row>
    <row r="351" spans="1:27" ht="14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  <c r="AA351" s="144"/>
    </row>
    <row r="352" spans="1:27" ht="14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  <c r="AA352" s="144"/>
    </row>
    <row r="353" spans="1:27" ht="14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  <c r="AA353" s="144"/>
    </row>
    <row r="354" spans="1:27" ht="14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  <c r="AA354" s="144"/>
    </row>
    <row r="355" spans="1:27" ht="14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  <c r="AA355" s="144"/>
    </row>
    <row r="356" spans="1:27" ht="14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</row>
    <row r="357" spans="1:27" ht="14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  <c r="AA357" s="144"/>
    </row>
    <row r="358" spans="1:27" ht="14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  <c r="AA358" s="144"/>
    </row>
    <row r="359" spans="1:27" ht="14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  <c r="AA359" s="144"/>
    </row>
    <row r="360" spans="1:27" ht="14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  <c r="AA360" s="144"/>
    </row>
    <row r="361" spans="1:27" ht="14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  <c r="AA361" s="144"/>
    </row>
    <row r="362" spans="1:27" ht="14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44"/>
    </row>
    <row r="363" spans="1:27" ht="14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  <c r="AA363" s="144"/>
    </row>
    <row r="364" spans="1:27" ht="14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  <c r="AA364" s="144"/>
    </row>
    <row r="365" spans="1:27" ht="14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  <c r="AA365" s="144"/>
    </row>
    <row r="366" spans="1:27" ht="14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</row>
    <row r="367" spans="1:27" ht="14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  <c r="AA367" s="144"/>
    </row>
    <row r="368" spans="1:27" ht="14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  <c r="AA368" s="144"/>
    </row>
    <row r="369" spans="1:27" ht="14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  <c r="AA369" s="144"/>
    </row>
    <row r="370" spans="1:27" ht="14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  <c r="AA370" s="144"/>
    </row>
    <row r="371" spans="1:27" ht="14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</row>
    <row r="372" spans="1:27" ht="14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</row>
    <row r="373" spans="1:27" ht="14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  <c r="AA373" s="144"/>
    </row>
    <row r="374" spans="1:27" ht="14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  <c r="AA374" s="144"/>
    </row>
    <row r="375" spans="1:27" ht="14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  <c r="AA375" s="144"/>
    </row>
    <row r="376" spans="1:27" ht="14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  <c r="AA376" s="144"/>
    </row>
    <row r="377" spans="1:27" ht="14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  <c r="AA377" s="144"/>
    </row>
    <row r="378" spans="1:27" ht="14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  <c r="AA378" s="144"/>
    </row>
    <row r="379" spans="1:27" ht="14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  <c r="AA379" s="144"/>
    </row>
    <row r="380" spans="1:27" ht="14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  <c r="AA380" s="144"/>
    </row>
    <row r="381" spans="1:27" ht="14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  <c r="AA381" s="144"/>
    </row>
    <row r="382" spans="1:27" ht="14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  <c r="AA382" s="144"/>
    </row>
    <row r="383" spans="1:27" ht="14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</row>
    <row r="384" spans="1:27" ht="14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</row>
    <row r="385" spans="1:27" ht="14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  <c r="AA385" s="144"/>
    </row>
    <row r="386" spans="1:27" ht="14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  <c r="AA386" s="144"/>
    </row>
    <row r="387" spans="1:27" ht="14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  <c r="AA387" s="144"/>
    </row>
    <row r="388" spans="1:27" ht="14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  <c r="AA388" s="144"/>
    </row>
    <row r="389" spans="1:27" ht="14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  <c r="AA389" s="144"/>
    </row>
    <row r="390" spans="1:27" ht="14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  <c r="AA390" s="144"/>
    </row>
    <row r="391" spans="1:27" ht="14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  <c r="AA391" s="144"/>
    </row>
    <row r="392" spans="1:27" ht="14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  <c r="AA392" s="144"/>
    </row>
    <row r="393" spans="1:27" ht="14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  <c r="AA393" s="144"/>
    </row>
    <row r="394" spans="1:27" ht="14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  <c r="AA394" s="144"/>
    </row>
    <row r="395" spans="1:27" ht="14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  <c r="AA395" s="144"/>
    </row>
    <row r="396" spans="1:27" ht="14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  <c r="AA396" s="144"/>
    </row>
    <row r="397" spans="1:27" ht="14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  <c r="AA397" s="144"/>
    </row>
    <row r="398" spans="1:27" ht="14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  <c r="AA398" s="144"/>
    </row>
    <row r="399" spans="1:27" ht="14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  <c r="AA399" s="144"/>
    </row>
    <row r="400" spans="1:27" ht="14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  <c r="AA400" s="144"/>
    </row>
    <row r="401" spans="1:27" ht="14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  <c r="AA401" s="144"/>
    </row>
    <row r="402" spans="1:27" ht="14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  <c r="AA402" s="144"/>
    </row>
    <row r="403" spans="1:27" ht="14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  <c r="AA403" s="144"/>
    </row>
    <row r="404" spans="1:27" ht="14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  <c r="AA404" s="144"/>
    </row>
    <row r="405" spans="1:27" ht="14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  <c r="AA405" s="144"/>
    </row>
    <row r="406" spans="1:27" ht="14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  <c r="AA406" s="144"/>
    </row>
    <row r="407" spans="1:27" ht="14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  <c r="AA407" s="144"/>
    </row>
    <row r="408" spans="1:27" ht="14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  <c r="AA408" s="144"/>
    </row>
    <row r="409" spans="1:27" ht="14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  <c r="AA409" s="144"/>
    </row>
    <row r="410" spans="1:27" ht="14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  <c r="AA410" s="144"/>
    </row>
    <row r="411" spans="1:27" ht="14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  <c r="AA411" s="144"/>
    </row>
    <row r="412" spans="1:27" ht="14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  <c r="AA412" s="144"/>
    </row>
    <row r="413" spans="1:27" ht="14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  <c r="AA413" s="144"/>
    </row>
    <row r="414" spans="1:27" ht="14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  <c r="AA414" s="144"/>
    </row>
    <row r="415" spans="1:27" ht="14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  <c r="AA415" s="144"/>
    </row>
    <row r="416" spans="1:27" ht="14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  <c r="AA416" s="144"/>
    </row>
    <row r="417" spans="1:27" ht="14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  <c r="AA417" s="144"/>
    </row>
    <row r="418" spans="1:27" ht="14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  <c r="AA418" s="144"/>
    </row>
    <row r="419" spans="1:27" ht="14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  <c r="AA419" s="144"/>
    </row>
    <row r="420" spans="1:27" ht="14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  <c r="AA420" s="144"/>
    </row>
    <row r="421" spans="1:27" ht="14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  <c r="AA421" s="144"/>
    </row>
    <row r="422" spans="1:27" ht="14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  <c r="AA422" s="144"/>
    </row>
    <row r="423" spans="1:27" ht="14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  <c r="AA423" s="144"/>
    </row>
    <row r="424" spans="1:27" ht="14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  <c r="AA424" s="144"/>
    </row>
    <row r="425" spans="1:27" ht="14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  <c r="AA425" s="144"/>
    </row>
    <row r="426" spans="1:27" ht="14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  <c r="AA426" s="144"/>
    </row>
    <row r="427" spans="1:27" ht="14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</row>
    <row r="428" spans="1:27" ht="14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</row>
    <row r="429" spans="1:27" ht="14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  <c r="AA429" s="144"/>
    </row>
    <row r="430" spans="1:27" ht="14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  <c r="AA430" s="144"/>
    </row>
    <row r="431" spans="1:27" ht="14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  <c r="AA431" s="144"/>
    </row>
    <row r="432" spans="1:27" ht="14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</row>
    <row r="433" spans="1:27" ht="14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</row>
    <row r="434" spans="1:27" ht="14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</row>
    <row r="435" spans="1:27" ht="14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</row>
    <row r="436" spans="1:27" ht="14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</row>
    <row r="437" spans="1:27" ht="14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</row>
    <row r="438" spans="1:27" ht="14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</row>
    <row r="439" spans="1:27" ht="14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</row>
    <row r="440" spans="1:27" ht="14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</row>
    <row r="441" spans="1:27" ht="14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</row>
    <row r="442" spans="1:27" ht="14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</row>
    <row r="443" spans="1:27" ht="14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</row>
    <row r="444" spans="1:27" ht="14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  <c r="AA444" s="144"/>
    </row>
    <row r="445" spans="1:27" ht="14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  <c r="AA445" s="144"/>
    </row>
    <row r="446" spans="1:27" ht="14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  <c r="AA446" s="144"/>
    </row>
    <row r="447" spans="1:27" ht="14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  <c r="AA447" s="144"/>
    </row>
    <row r="448" spans="1:27" ht="14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  <c r="AA448" s="144"/>
    </row>
    <row r="449" spans="1:27" ht="14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</row>
    <row r="450" spans="1:27" ht="14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  <c r="AA450" s="144"/>
    </row>
    <row r="451" spans="1:27" ht="14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  <c r="AA451" s="144"/>
    </row>
    <row r="452" spans="1:27" ht="14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  <c r="AA452" s="144"/>
    </row>
    <row r="453" spans="1:27" ht="14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  <c r="AA453" s="144"/>
    </row>
    <row r="454" spans="1:27" ht="14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  <c r="AA454" s="144"/>
    </row>
    <row r="455" spans="1:27" ht="14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  <c r="AA455" s="144"/>
    </row>
    <row r="456" spans="1:27" ht="14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  <c r="AA456" s="144"/>
    </row>
    <row r="457" spans="1:27" ht="14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  <c r="AA457" s="144"/>
    </row>
    <row r="458" spans="1:27" ht="14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  <c r="AA458" s="144"/>
    </row>
    <row r="459" spans="1:27" ht="14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  <c r="AA459" s="144"/>
    </row>
    <row r="460" spans="1:27" ht="14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  <c r="AA460" s="144"/>
    </row>
    <row r="461" spans="1:27" ht="14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  <c r="AA461" s="144"/>
    </row>
    <row r="462" spans="1:27" ht="14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  <c r="AA462" s="144"/>
    </row>
    <row r="463" spans="1:27" ht="14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  <c r="AA463" s="144"/>
    </row>
    <row r="464" spans="1:27" ht="14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  <c r="AA464" s="144"/>
    </row>
    <row r="465" spans="1:27" ht="14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  <c r="AA465" s="144"/>
    </row>
    <row r="466" spans="1:27" ht="14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  <c r="AA466" s="144"/>
    </row>
    <row r="467" spans="1:27" ht="14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</row>
    <row r="468" spans="1:27" ht="14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  <c r="AA468" s="144"/>
    </row>
    <row r="469" spans="1:27" ht="14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  <c r="AA469" s="144"/>
    </row>
    <row r="470" spans="1:27" ht="14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</row>
    <row r="471" spans="1:27" ht="14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  <c r="AA471" s="144"/>
    </row>
    <row r="472" spans="1:27" ht="14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  <c r="AA472" s="144"/>
    </row>
    <row r="473" spans="1:27" ht="14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  <c r="AA473" s="144"/>
    </row>
    <row r="474" spans="1:27" ht="14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  <c r="AA474" s="144"/>
    </row>
    <row r="475" spans="1:27" ht="14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  <c r="AA475" s="144"/>
    </row>
    <row r="476" spans="1:27" ht="14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  <c r="AA476" s="144"/>
    </row>
    <row r="477" spans="1:27" ht="14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</row>
    <row r="478" spans="1:27" ht="14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</row>
    <row r="479" spans="1:27" ht="14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  <c r="AA479" s="144"/>
    </row>
    <row r="480" spans="1:27" ht="14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  <c r="AA480" s="144"/>
    </row>
    <row r="481" spans="1:27" ht="14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  <c r="AA481" s="144"/>
    </row>
    <row r="482" spans="1:27" ht="14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</row>
    <row r="483" spans="1:27" ht="14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  <c r="AA483" s="144"/>
    </row>
    <row r="484" spans="1:27" ht="14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  <c r="AA484" s="144"/>
    </row>
    <row r="485" spans="1:27" ht="14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  <c r="AA485" s="144"/>
    </row>
    <row r="486" spans="1:27" ht="14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  <c r="AA486" s="144"/>
    </row>
    <row r="487" spans="1:27" ht="14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</row>
    <row r="488" spans="1:27" ht="14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</row>
    <row r="489" spans="1:27" ht="14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</row>
    <row r="490" spans="1:27" ht="14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  <c r="AA490" s="144"/>
    </row>
    <row r="491" spans="1:27" ht="14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</row>
    <row r="492" spans="1:27" ht="14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</row>
    <row r="493" spans="1:27" ht="14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</row>
    <row r="494" spans="1:27" ht="14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  <c r="AA494" s="144"/>
    </row>
    <row r="495" spans="1:27" ht="14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  <c r="AA495" s="144"/>
    </row>
    <row r="496" spans="1:27" ht="14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  <c r="AA496" s="144"/>
    </row>
    <row r="497" spans="1:27" ht="14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  <c r="AA497" s="144"/>
    </row>
    <row r="498" spans="1:27" ht="14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  <c r="AA498" s="144"/>
    </row>
    <row r="499" spans="1:27" ht="14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  <c r="AA499" s="144"/>
    </row>
    <row r="500" spans="1:27" ht="14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  <c r="AA500" s="144"/>
    </row>
    <row r="501" spans="1:27" ht="14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  <c r="AA501" s="144"/>
    </row>
    <row r="502" spans="1:27" ht="14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</row>
    <row r="503" spans="1:27" ht="14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  <c r="AA503" s="144"/>
    </row>
    <row r="504" spans="1:27" ht="14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  <c r="AA504" s="144"/>
    </row>
    <row r="505" spans="1:27" ht="14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  <c r="AA505" s="144"/>
    </row>
    <row r="506" spans="1:27" ht="14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  <c r="AA506" s="144"/>
    </row>
    <row r="507" spans="1:27" ht="14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  <c r="AA507" s="144"/>
    </row>
    <row r="508" spans="1:27" ht="14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  <c r="AA508" s="144"/>
    </row>
    <row r="509" spans="1:27" ht="14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</row>
    <row r="510" spans="1:27" ht="14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  <c r="AA510" s="144"/>
    </row>
    <row r="511" spans="1:27" ht="14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  <c r="AA511" s="144"/>
    </row>
    <row r="512" spans="1:27" ht="14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  <c r="AA512" s="144"/>
    </row>
    <row r="513" spans="1:27" ht="14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  <c r="AA513" s="144"/>
    </row>
    <row r="514" spans="1:27" ht="14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  <c r="AA514" s="144"/>
    </row>
    <row r="515" spans="1:27" ht="14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  <c r="AA515" s="144"/>
    </row>
    <row r="516" spans="1:27" ht="14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  <c r="AA516" s="144"/>
    </row>
    <row r="517" spans="1:27" ht="14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  <c r="AA517" s="144"/>
    </row>
    <row r="518" spans="1:27" ht="14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  <c r="AA518" s="144"/>
    </row>
    <row r="519" spans="1:27" ht="14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  <c r="AA519" s="144"/>
    </row>
    <row r="520" spans="1:27" ht="14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</row>
    <row r="521" spans="1:27" ht="14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  <c r="AA521" s="144"/>
    </row>
    <row r="522" spans="1:27" ht="14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  <c r="AA522" s="144"/>
    </row>
    <row r="523" spans="1:27" ht="14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  <c r="AA523" s="144"/>
    </row>
    <row r="524" spans="1:27" ht="14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  <c r="AA524" s="144"/>
    </row>
    <row r="525" spans="1:27" ht="14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  <c r="AA525" s="144"/>
    </row>
    <row r="526" spans="1:27" ht="14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  <c r="AA526" s="144"/>
    </row>
    <row r="527" spans="1:27" ht="14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  <c r="AA527" s="144"/>
    </row>
    <row r="528" spans="1:27" ht="14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  <c r="AA528" s="144"/>
    </row>
    <row r="529" spans="1:27" ht="14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  <c r="AA529" s="144"/>
    </row>
    <row r="530" spans="1:27" ht="14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  <c r="AA530" s="144"/>
    </row>
    <row r="531" spans="1:27" ht="14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  <c r="AA531" s="144"/>
    </row>
    <row r="532" spans="1:27" ht="14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  <c r="AA532" s="144"/>
    </row>
    <row r="533" spans="1:27" ht="14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  <c r="AA533" s="144"/>
    </row>
    <row r="534" spans="1:27" ht="14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  <c r="AA534" s="144"/>
    </row>
    <row r="535" spans="1:27" ht="14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  <c r="AA535" s="144"/>
    </row>
    <row r="536" spans="1:27" ht="14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</row>
    <row r="537" spans="1:27" ht="14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  <c r="AA537" s="144"/>
    </row>
    <row r="538" spans="1:27" ht="14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</row>
    <row r="539" spans="1:27" ht="14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</row>
    <row r="540" spans="1:27" ht="14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  <c r="AA540" s="144"/>
    </row>
    <row r="541" spans="1:27" ht="14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</row>
    <row r="542" spans="1:27" ht="14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</row>
    <row r="543" spans="1:27" ht="14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</row>
    <row r="544" spans="1:27" ht="14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  <c r="AA544" s="144"/>
    </row>
    <row r="545" spans="1:27" ht="14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  <c r="AA545" s="144"/>
    </row>
    <row r="546" spans="1:27" ht="14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  <c r="AA546" s="144"/>
    </row>
    <row r="547" spans="1:27" ht="14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  <c r="AA547" s="144"/>
    </row>
    <row r="548" spans="1:27" ht="14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  <c r="AA548" s="144"/>
    </row>
    <row r="549" spans="1:27" ht="14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</row>
    <row r="550" spans="1:27" ht="14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</row>
    <row r="551" spans="1:27" ht="14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  <c r="AA551" s="144"/>
    </row>
    <row r="552" spans="1:27" ht="14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  <c r="AA552" s="144"/>
    </row>
    <row r="553" spans="1:27" ht="14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  <c r="AA553" s="144"/>
    </row>
    <row r="554" spans="1:27" ht="14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  <c r="AA554" s="144"/>
    </row>
    <row r="555" spans="1:27" ht="14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  <c r="AA555" s="144"/>
    </row>
    <row r="556" spans="1:27" ht="14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</row>
    <row r="557" spans="1:27" ht="14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  <c r="AA557" s="144"/>
    </row>
    <row r="558" spans="1:27" ht="14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  <c r="AA558" s="144"/>
    </row>
    <row r="559" spans="1:27" ht="14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  <c r="AA559" s="144"/>
    </row>
    <row r="560" spans="1:27" ht="14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</row>
    <row r="561" spans="1:27" ht="14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  <c r="AA561" s="144"/>
    </row>
    <row r="562" spans="1:27" ht="14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  <c r="AA562" s="144"/>
    </row>
    <row r="563" spans="1:27" ht="14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  <c r="AA563" s="144"/>
    </row>
    <row r="564" spans="1:27" ht="14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  <c r="AA564" s="144"/>
    </row>
    <row r="565" spans="1:27" ht="14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</row>
    <row r="566" spans="1:27" ht="14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  <c r="AA566" s="144"/>
    </row>
    <row r="567" spans="1:27" ht="14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  <c r="AA567" s="144"/>
    </row>
    <row r="568" spans="1:27" ht="14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  <c r="AA568" s="144"/>
    </row>
    <row r="569" spans="1:27" ht="14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  <c r="AA569" s="144"/>
    </row>
    <row r="570" spans="1:27" ht="14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  <c r="AA570" s="144"/>
    </row>
    <row r="571" spans="1:27" ht="14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  <c r="AA571" s="144"/>
    </row>
    <row r="572" spans="1:27" ht="14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  <c r="AA572" s="144"/>
    </row>
    <row r="573" spans="1:27" ht="14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  <c r="AA573" s="144"/>
    </row>
    <row r="574" spans="1:27" ht="14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  <c r="AA574" s="144"/>
    </row>
    <row r="575" spans="1:27" ht="14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  <c r="AA575" s="144"/>
    </row>
    <row r="576" spans="1:27" ht="14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  <c r="AA576" s="144"/>
    </row>
    <row r="577" spans="1:27" ht="14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  <c r="AA577" s="144"/>
    </row>
    <row r="578" spans="1:27" ht="14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  <c r="AA578" s="144"/>
    </row>
    <row r="579" spans="1:27" ht="14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  <c r="AA579" s="144"/>
    </row>
    <row r="580" spans="1:27" ht="14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  <c r="AA580" s="144"/>
    </row>
    <row r="581" spans="1:27" ht="14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  <c r="AA581" s="144"/>
    </row>
    <row r="582" spans="1:27" ht="14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  <c r="AA582" s="144"/>
    </row>
    <row r="583" spans="1:27" ht="14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  <c r="AA583" s="144"/>
    </row>
    <row r="584" spans="1:27" ht="14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  <c r="AA584" s="144"/>
    </row>
    <row r="585" spans="1:27" ht="14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  <c r="AA585" s="144"/>
    </row>
    <row r="586" spans="1:27" ht="14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  <c r="AA586" s="144"/>
    </row>
    <row r="587" spans="1:27" ht="14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  <c r="AA587" s="144"/>
    </row>
    <row r="588" spans="1:27" ht="14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  <c r="AA588" s="144"/>
    </row>
    <row r="589" spans="1:27" ht="14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  <c r="AA589" s="144"/>
    </row>
    <row r="590" spans="1:27" ht="14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  <c r="AA590" s="144"/>
    </row>
    <row r="591" spans="1:27" ht="14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  <c r="AA591" s="144"/>
    </row>
    <row r="592" spans="1:27" ht="14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  <c r="AA592" s="144"/>
    </row>
    <row r="593" spans="1:27" ht="14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  <c r="AA593" s="144"/>
    </row>
    <row r="594" spans="1:27" ht="14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  <c r="AA594" s="144"/>
    </row>
    <row r="595" spans="1:27" ht="14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  <c r="AA595" s="144"/>
    </row>
    <row r="596" spans="1:27" ht="14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  <c r="AA596" s="144"/>
    </row>
    <row r="597" spans="1:27" ht="14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  <c r="AA597" s="144"/>
    </row>
    <row r="598" spans="1:27" ht="14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  <c r="AA598" s="144"/>
    </row>
    <row r="599" spans="1:27" ht="14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  <c r="AA599" s="144"/>
    </row>
    <row r="600" spans="1:27" ht="14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  <c r="AA600" s="144"/>
    </row>
    <row r="601" spans="1:27" ht="14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  <c r="AA601" s="144"/>
    </row>
    <row r="602" spans="1:27" ht="14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  <c r="AA602" s="144"/>
    </row>
    <row r="603" spans="1:27" ht="14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  <c r="AA603" s="144"/>
    </row>
    <row r="604" spans="1:27" ht="14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  <c r="AA604" s="144"/>
    </row>
    <row r="605" spans="1:27" ht="14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</row>
    <row r="606" spans="1:27" ht="14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</row>
    <row r="607" spans="1:27" ht="14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  <c r="AA607" s="144"/>
    </row>
    <row r="608" spans="1:27" ht="14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  <c r="AA608" s="144"/>
    </row>
    <row r="609" spans="1:27" ht="14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  <c r="AA609" s="144"/>
    </row>
    <row r="610" spans="1:27" ht="14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  <c r="AA610" s="144"/>
    </row>
    <row r="611" spans="1:27" ht="14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</row>
    <row r="612" spans="1:27" ht="14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</row>
    <row r="613" spans="1:27" ht="14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  <c r="AA613" s="144"/>
    </row>
    <row r="614" spans="1:27" ht="14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  <c r="AA614" s="144"/>
    </row>
    <row r="615" spans="1:27" ht="14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  <c r="AA615" s="144"/>
    </row>
    <row r="616" spans="1:27" ht="14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  <c r="AA616" s="144"/>
    </row>
    <row r="617" spans="1:27" ht="14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  <c r="AA617" s="144"/>
    </row>
    <row r="618" spans="1:27" ht="14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  <c r="AA618" s="144"/>
    </row>
    <row r="619" spans="1:27" ht="14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  <c r="AA619" s="144"/>
    </row>
    <row r="620" spans="1:27" ht="14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</row>
    <row r="621" spans="1:27" ht="14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</row>
    <row r="622" spans="1:27" ht="14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  <c r="AA622" s="144"/>
    </row>
    <row r="623" spans="1:27" ht="14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  <c r="AA623" s="144"/>
    </row>
    <row r="624" spans="1:27" ht="14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  <c r="AA624" s="144"/>
    </row>
    <row r="625" spans="1:27" ht="14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  <c r="AA625" s="144"/>
    </row>
    <row r="626" spans="1:27" ht="14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  <c r="AA626" s="144"/>
    </row>
    <row r="627" spans="1:27" ht="14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  <c r="AA627" s="144"/>
    </row>
    <row r="628" spans="1:27" ht="14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  <c r="AA628" s="144"/>
    </row>
    <row r="629" spans="1:27" ht="14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  <c r="AA629" s="144"/>
    </row>
    <row r="630" spans="1:27" ht="14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  <c r="AA630" s="144"/>
    </row>
    <row r="631" spans="1:27" ht="14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  <c r="AA631" s="144"/>
    </row>
    <row r="632" spans="1:27" ht="14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  <c r="AA632" s="144"/>
    </row>
    <row r="633" spans="1:27" ht="14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  <c r="AA633" s="144"/>
    </row>
    <row r="634" spans="1:27" ht="14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  <c r="AA634" s="144"/>
    </row>
    <row r="635" spans="1:27" ht="14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  <c r="AA635" s="144"/>
    </row>
    <row r="636" spans="1:27" ht="14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  <c r="AA636" s="144"/>
    </row>
    <row r="637" spans="1:27" ht="14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  <c r="AA637" s="144"/>
    </row>
    <row r="638" spans="1:27" ht="14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  <c r="AA638" s="144"/>
    </row>
    <row r="639" spans="1:27" ht="14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  <c r="AA639" s="144"/>
    </row>
    <row r="640" spans="1:27" ht="14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  <c r="AA640" s="144"/>
    </row>
    <row r="641" spans="1:27" ht="14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  <c r="AA641" s="144"/>
    </row>
    <row r="642" spans="1:27" ht="14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  <c r="AA642" s="144"/>
    </row>
    <row r="643" spans="1:27" ht="14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  <c r="AA643" s="144"/>
    </row>
    <row r="644" spans="1:27" ht="14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  <c r="AA644" s="144"/>
    </row>
    <row r="645" spans="1:27" ht="14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  <c r="AA645" s="144"/>
    </row>
    <row r="646" spans="1:27" ht="14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  <c r="AA646" s="144"/>
    </row>
    <row r="647" spans="1:27" ht="14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  <c r="AA647" s="144"/>
    </row>
    <row r="648" spans="1:27" ht="14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  <c r="AA648" s="144"/>
    </row>
    <row r="649" spans="1:27" ht="14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  <c r="AA649" s="144"/>
    </row>
    <row r="650" spans="1:27" ht="14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  <c r="AA650" s="144"/>
    </row>
    <row r="651" spans="1:27" ht="14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  <c r="AA651" s="144"/>
    </row>
    <row r="652" spans="1:27" ht="14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  <c r="AA652" s="144"/>
    </row>
    <row r="653" spans="1:27" ht="14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  <c r="AA653" s="144"/>
    </row>
    <row r="654" spans="1:27" ht="14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  <c r="AA654" s="144"/>
    </row>
    <row r="655" spans="1:27" ht="14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  <c r="AA655" s="144"/>
    </row>
    <row r="656" spans="1:27" ht="14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  <c r="AA656" s="144"/>
    </row>
    <row r="657" spans="1:27" ht="14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</row>
    <row r="658" spans="1:27" ht="14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</row>
    <row r="659" spans="1:27" ht="14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  <c r="AA659" s="144"/>
    </row>
    <row r="660" spans="1:27" ht="14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  <c r="AA660" s="144"/>
    </row>
    <row r="661" spans="1:27" ht="14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  <c r="AA661" s="144"/>
    </row>
    <row r="662" spans="1:27" ht="14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</row>
    <row r="663" spans="1:27" ht="14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  <c r="AA663" s="144"/>
    </row>
    <row r="664" spans="1:27" ht="14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  <c r="AA664" s="144"/>
    </row>
    <row r="665" spans="1:27" ht="14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</row>
    <row r="666" spans="1:27" ht="14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</row>
    <row r="667" spans="1:27" ht="14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  <c r="AA667" s="144"/>
    </row>
    <row r="668" spans="1:27" ht="14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  <c r="AA668" s="144"/>
    </row>
    <row r="669" spans="1:27" ht="14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</row>
    <row r="670" spans="1:27" ht="14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  <c r="AA670" s="144"/>
    </row>
    <row r="671" spans="1:27" ht="14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  <c r="AA671" s="144"/>
    </row>
    <row r="672" spans="1:27" ht="14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  <c r="AA672" s="144"/>
    </row>
    <row r="673" spans="1:27" ht="14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  <c r="AA673" s="144"/>
    </row>
    <row r="674" spans="1:27" ht="14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</row>
    <row r="675" spans="1:27" ht="14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  <c r="AA675" s="144"/>
    </row>
    <row r="676" spans="1:27" ht="14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</row>
    <row r="677" spans="1:27" ht="14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</row>
    <row r="678" spans="1:27" ht="14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  <c r="AA678" s="144"/>
    </row>
    <row r="679" spans="1:27" ht="14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  <c r="AA679" s="144"/>
    </row>
    <row r="680" spans="1:27" ht="14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  <c r="AA680" s="144"/>
    </row>
    <row r="681" spans="1:27" ht="14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  <c r="AA681" s="144"/>
    </row>
    <row r="682" spans="1:27" ht="14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  <c r="AA682" s="144"/>
    </row>
    <row r="683" spans="1:27" ht="14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  <c r="AA683" s="144"/>
    </row>
    <row r="684" spans="1:27" ht="14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</row>
    <row r="685" spans="1:27" ht="14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  <c r="AA685" s="144"/>
    </row>
    <row r="686" spans="1:27" ht="14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  <c r="AA686" s="144"/>
    </row>
    <row r="687" spans="1:27" ht="14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  <c r="AA687" s="144"/>
    </row>
    <row r="688" spans="1:27" ht="14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  <c r="AA688" s="144"/>
    </row>
    <row r="689" spans="1:27" ht="14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  <c r="AA689" s="144"/>
    </row>
    <row r="690" spans="1:27" ht="14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  <c r="AA690" s="144"/>
    </row>
    <row r="691" spans="1:27" ht="14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  <c r="AA691" s="144"/>
    </row>
    <row r="692" spans="1:27" ht="14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  <c r="AA692" s="144"/>
    </row>
    <row r="693" spans="1:27" ht="14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  <c r="AA693" s="144"/>
    </row>
    <row r="694" spans="1:27" ht="14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  <c r="AA694" s="144"/>
    </row>
    <row r="695" spans="1:27" ht="14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  <c r="AA695" s="144"/>
    </row>
    <row r="696" spans="1:27" ht="14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  <c r="AA696" s="144"/>
    </row>
    <row r="697" spans="1:27" ht="14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  <c r="AA697" s="144"/>
    </row>
    <row r="698" spans="1:27" ht="14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  <c r="AA698" s="144"/>
    </row>
    <row r="699" spans="1:27" ht="14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  <c r="AA699" s="144"/>
    </row>
    <row r="700" spans="1:27" ht="14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  <c r="AA700" s="144"/>
    </row>
    <row r="701" spans="1:27" ht="14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  <c r="AA701" s="144"/>
    </row>
    <row r="702" spans="1:27" ht="14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  <c r="AA702" s="144"/>
    </row>
    <row r="703" spans="1:27" ht="14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  <c r="AA703" s="144"/>
    </row>
    <row r="704" spans="1:27" ht="14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  <c r="AA704" s="144"/>
    </row>
    <row r="705" spans="1:27" ht="14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  <c r="AA705" s="144"/>
    </row>
    <row r="706" spans="1:27" ht="14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  <c r="AA706" s="144"/>
    </row>
    <row r="707" spans="1:27" ht="14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  <c r="AA707" s="144"/>
    </row>
    <row r="708" spans="1:27" ht="14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  <c r="AA708" s="144"/>
    </row>
    <row r="709" spans="1:27" ht="14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  <c r="AA709" s="144"/>
    </row>
    <row r="710" spans="1:27" ht="14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  <c r="AA710" s="144"/>
    </row>
    <row r="711" spans="1:27" ht="14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  <c r="AA711" s="144"/>
    </row>
    <row r="712" spans="1:27" ht="14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  <c r="AA712" s="144"/>
    </row>
    <row r="713" spans="1:27" ht="14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  <c r="AA713" s="144"/>
    </row>
    <row r="714" spans="1:27" ht="14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  <c r="AA714" s="144"/>
    </row>
    <row r="715" spans="1:27" ht="14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  <c r="AA715" s="144"/>
    </row>
    <row r="716" spans="1:27" ht="14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  <c r="AA716" s="144"/>
    </row>
    <row r="717" spans="1:27" ht="14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  <c r="AA717" s="144"/>
    </row>
    <row r="718" spans="1:27" ht="14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  <c r="AA718" s="144"/>
    </row>
    <row r="719" spans="1:27" ht="14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  <c r="AA719" s="144"/>
    </row>
    <row r="720" spans="1:27" ht="14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  <c r="AA720" s="144"/>
    </row>
    <row r="721" spans="1:27" ht="14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  <c r="AA721" s="144"/>
    </row>
    <row r="722" spans="1:27" ht="14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  <c r="AA722" s="144"/>
    </row>
    <row r="723" spans="1:27" ht="14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  <c r="AA723" s="144"/>
    </row>
    <row r="724" spans="1:27" ht="14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  <c r="AA724" s="144"/>
    </row>
    <row r="725" spans="1:27" ht="14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  <c r="AA725" s="144"/>
    </row>
    <row r="726" spans="1:27" ht="14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  <c r="AA726" s="144"/>
    </row>
    <row r="727" spans="1:27" ht="14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  <c r="AA727" s="144"/>
    </row>
    <row r="728" spans="1:27" ht="14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  <c r="AA728" s="144"/>
    </row>
    <row r="729" spans="1:27" ht="14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  <c r="AA729" s="144"/>
    </row>
    <row r="730" spans="1:27" ht="14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  <c r="AA730" s="144"/>
    </row>
    <row r="731" spans="1:27" ht="14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  <c r="AA731" s="144"/>
    </row>
    <row r="732" spans="1:27" ht="14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  <c r="AA732" s="144"/>
    </row>
    <row r="733" spans="1:27" ht="14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  <c r="AA733" s="144"/>
    </row>
    <row r="734" spans="1:27" ht="14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  <c r="AA734" s="144"/>
    </row>
    <row r="735" spans="1:27" ht="14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  <c r="AA735" s="144"/>
    </row>
    <row r="736" spans="1:27" ht="14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  <c r="AA736" s="144"/>
    </row>
    <row r="737" spans="1:27" ht="14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  <c r="AA737" s="144"/>
    </row>
    <row r="738" spans="1:27" ht="14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  <c r="AA738" s="144"/>
    </row>
    <row r="739" spans="1:27" ht="14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  <c r="AA739" s="144"/>
    </row>
    <row r="740" spans="1:27" ht="14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  <c r="AA740" s="144"/>
    </row>
    <row r="741" spans="1:27" ht="14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  <c r="AA741" s="144"/>
    </row>
    <row r="742" spans="1:27" ht="14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  <c r="AA742" s="144"/>
    </row>
    <row r="743" spans="1:27" ht="14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  <c r="AA743" s="144"/>
    </row>
    <row r="744" spans="1:27" ht="14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  <c r="AA744" s="144"/>
    </row>
    <row r="745" spans="1:27" ht="14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  <c r="AA745" s="144"/>
    </row>
    <row r="746" spans="1:27" ht="14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  <c r="AA746" s="144"/>
    </row>
    <row r="747" spans="1:27" ht="14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  <c r="AA747" s="144"/>
    </row>
    <row r="748" spans="1:27" ht="14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  <c r="AA748" s="144"/>
    </row>
    <row r="749" spans="1:27" ht="14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  <c r="AA749" s="144"/>
    </row>
    <row r="750" spans="1:27" ht="14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  <c r="AA750" s="144"/>
    </row>
    <row r="751" spans="1:27" ht="14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  <c r="AA751" s="144"/>
    </row>
    <row r="752" spans="1:27" ht="14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  <c r="AA752" s="144"/>
    </row>
    <row r="753" spans="1:27" ht="14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  <c r="AA753" s="144"/>
    </row>
    <row r="754" spans="1:27" ht="14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  <c r="AA754" s="144"/>
    </row>
    <row r="755" spans="1:27" ht="14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  <c r="AA755" s="144"/>
    </row>
    <row r="756" spans="1:27" ht="14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  <c r="AA756" s="144"/>
    </row>
    <row r="757" spans="1:27" ht="14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  <c r="AA757" s="144"/>
    </row>
    <row r="758" spans="1:27" ht="14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  <c r="AA758" s="144"/>
    </row>
    <row r="759" spans="1:27" ht="14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  <c r="AA759" s="144"/>
    </row>
    <row r="760" spans="1:27" ht="14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  <c r="AA760" s="144"/>
    </row>
    <row r="761" spans="1:27" ht="14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  <c r="AA761" s="144"/>
    </row>
    <row r="762" spans="1:27" ht="14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  <c r="AA762" s="144"/>
    </row>
    <row r="763" spans="1:27" ht="14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  <c r="AA763" s="144"/>
    </row>
    <row r="764" spans="1:27" ht="14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  <c r="AA764" s="144"/>
    </row>
    <row r="765" spans="1:27" ht="14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  <c r="AA765" s="144"/>
    </row>
    <row r="766" spans="1:27" ht="14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  <c r="AA766" s="144"/>
    </row>
    <row r="767" spans="1:27" ht="14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  <c r="AA767" s="144"/>
    </row>
    <row r="768" spans="1:27" ht="14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  <c r="AA768" s="144"/>
    </row>
    <row r="769" spans="1:27" ht="14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  <c r="AA769" s="144"/>
    </row>
    <row r="770" spans="1:27" ht="14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  <c r="AA770" s="144"/>
    </row>
    <row r="771" spans="1:27" ht="14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  <c r="AA771" s="144"/>
    </row>
    <row r="772" spans="1:27" ht="14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  <c r="AA772" s="144"/>
    </row>
    <row r="773" spans="1:27" ht="14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  <c r="AA773" s="144"/>
    </row>
    <row r="774" spans="1:27" ht="14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  <c r="AA774" s="144"/>
    </row>
    <row r="775" spans="1:27" ht="14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  <c r="AA775" s="144"/>
    </row>
    <row r="776" spans="1:27" ht="14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  <c r="AA776" s="144"/>
    </row>
    <row r="777" spans="1:27" ht="14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  <c r="AA777" s="144"/>
    </row>
    <row r="778" spans="1:27" ht="14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  <c r="AA778" s="144"/>
    </row>
    <row r="779" spans="1:27" ht="14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  <c r="AA779" s="144"/>
    </row>
    <row r="780" spans="1:27" ht="14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  <c r="AA780" s="144"/>
    </row>
    <row r="781" spans="1:27" ht="14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  <c r="AA781" s="144"/>
    </row>
    <row r="782" spans="1:27" ht="14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  <c r="AA782" s="144"/>
    </row>
    <row r="783" spans="1:27" ht="14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  <c r="AA783" s="144"/>
    </row>
    <row r="784" spans="1:27" ht="14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  <c r="AA784" s="144"/>
    </row>
    <row r="785" spans="1:27" ht="14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  <c r="AA785" s="144"/>
    </row>
    <row r="786" spans="1:27" ht="14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  <c r="AA786" s="144"/>
    </row>
    <row r="787" spans="1:27" ht="14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  <c r="AA787" s="144"/>
    </row>
    <row r="788" spans="1:27" ht="14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  <c r="AA788" s="144"/>
    </row>
    <row r="789" spans="1:27" ht="14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  <c r="AA789" s="144"/>
    </row>
    <row r="790" spans="1:27" ht="14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  <c r="AA790" s="144"/>
    </row>
    <row r="791" spans="1:27" ht="14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  <c r="AA791" s="144"/>
    </row>
    <row r="792" spans="1:27" ht="14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  <c r="AA792" s="144"/>
    </row>
    <row r="793" spans="1:27" ht="14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  <c r="AA793" s="144"/>
    </row>
    <row r="794" spans="1:27" ht="14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  <c r="AA794" s="144"/>
    </row>
    <row r="795" spans="1:27" ht="14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  <c r="AA795" s="144"/>
    </row>
    <row r="796" spans="1:27" ht="14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  <c r="AA796" s="144"/>
    </row>
    <row r="797" spans="1:27" ht="14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  <c r="AA797" s="144"/>
    </row>
    <row r="798" spans="1:27" ht="14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  <c r="AA798" s="144"/>
    </row>
    <row r="799" spans="1:27" ht="14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  <c r="AA799" s="144"/>
    </row>
    <row r="800" spans="1:27" ht="14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  <c r="AA800" s="144"/>
    </row>
    <row r="801" spans="1:27" ht="14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  <c r="AA801" s="144"/>
    </row>
    <row r="802" spans="1:27" ht="14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  <c r="AA802" s="144"/>
    </row>
    <row r="803" spans="1:27" ht="14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  <c r="AA803" s="144"/>
    </row>
    <row r="804" spans="1:27" ht="14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  <c r="AA804" s="144"/>
    </row>
    <row r="805" spans="1:27" ht="14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  <c r="AA805" s="144"/>
    </row>
    <row r="806" spans="1:27" ht="14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  <c r="AA806" s="144"/>
    </row>
    <row r="807" spans="1:27" ht="14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  <c r="AA807" s="144"/>
    </row>
    <row r="808" spans="1:27" ht="14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  <c r="AA808" s="144"/>
    </row>
    <row r="809" spans="1:27" ht="14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  <c r="AA809" s="144"/>
    </row>
    <row r="810" spans="1:27" ht="14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  <c r="AA810" s="144"/>
    </row>
    <row r="811" spans="1:27" ht="14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  <c r="AA811" s="144"/>
    </row>
    <row r="812" spans="1:27" ht="14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  <c r="AA812" s="144"/>
    </row>
    <row r="813" spans="1:27" ht="14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  <c r="AA813" s="144"/>
    </row>
    <row r="814" spans="1:27" ht="14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  <c r="AA814" s="144"/>
    </row>
    <row r="815" spans="1:27" ht="14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  <c r="AA815" s="144"/>
    </row>
    <row r="816" spans="1:27" ht="14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  <c r="AA816" s="144"/>
    </row>
    <row r="817" spans="1:27" ht="14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  <c r="AA817" s="144"/>
    </row>
    <row r="818" spans="1:27" ht="14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  <c r="AA818" s="144"/>
    </row>
    <row r="819" spans="1:27" ht="14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  <c r="AA819" s="144"/>
    </row>
    <row r="820" spans="1:27" ht="14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  <c r="AA820" s="144"/>
    </row>
    <row r="821" spans="1:27" ht="14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  <c r="AA821" s="144"/>
    </row>
    <row r="822" spans="1:27" ht="14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  <c r="AA822" s="144"/>
    </row>
    <row r="823" spans="1:27" ht="14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  <c r="AA823" s="144"/>
    </row>
    <row r="824" spans="1:27" ht="14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  <c r="AA824" s="144"/>
    </row>
    <row r="825" spans="1:27" ht="14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  <c r="AA825" s="144"/>
    </row>
    <row r="826" spans="1:27" ht="14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  <c r="AA826" s="144"/>
    </row>
    <row r="827" spans="1:27" ht="14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  <c r="AA827" s="144"/>
    </row>
    <row r="828" spans="1:27" ht="14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  <c r="AA828" s="144"/>
    </row>
    <row r="829" spans="1:27" ht="14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  <c r="AA829" s="144"/>
    </row>
    <row r="830" spans="1:27" ht="14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  <c r="AA830" s="144"/>
    </row>
    <row r="831" spans="1:27" ht="14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  <c r="AA831" s="144"/>
    </row>
    <row r="832" spans="1:27" ht="14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  <c r="AA832" s="144"/>
    </row>
    <row r="833" spans="1:27" ht="14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  <c r="AA833" s="144"/>
    </row>
    <row r="834" spans="1:27" ht="14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  <c r="AA834" s="144"/>
    </row>
    <row r="835" spans="1:27" ht="14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  <c r="AA835" s="144"/>
    </row>
    <row r="836" spans="1:27" ht="14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  <c r="AA836" s="144"/>
    </row>
    <row r="837" spans="1:27" ht="14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  <c r="AA837" s="144"/>
    </row>
    <row r="838" spans="1:27" ht="14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  <c r="AA838" s="144"/>
    </row>
    <row r="839" spans="1:27" ht="14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  <c r="AA839" s="144"/>
    </row>
    <row r="840" spans="1:27" ht="14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  <c r="AA840" s="144"/>
    </row>
    <row r="841" spans="1:27" ht="14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  <c r="AA841" s="144"/>
    </row>
    <row r="842" spans="1:27" ht="14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  <c r="AA842" s="144"/>
    </row>
    <row r="843" spans="1:27" ht="14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  <c r="AA843" s="144"/>
    </row>
    <row r="844" spans="1:27" ht="14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  <c r="AA844" s="144"/>
    </row>
    <row r="845" spans="1:27" ht="14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  <c r="AA845" s="144"/>
    </row>
    <row r="846" spans="1:27" ht="14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  <c r="AA846" s="144"/>
    </row>
    <row r="847" spans="1:27" ht="14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  <c r="AA847" s="144"/>
    </row>
    <row r="848" spans="1:27" ht="14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  <c r="AA848" s="144"/>
    </row>
    <row r="849" spans="1:27" ht="14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  <c r="AA849" s="144"/>
    </row>
    <row r="850" spans="1:27" ht="14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  <c r="AA850" s="144"/>
    </row>
    <row r="851" spans="1:27" ht="14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  <c r="AA851" s="144"/>
    </row>
    <row r="852" spans="1:27" ht="14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  <c r="AA852" s="144"/>
    </row>
    <row r="853" spans="1:27" ht="14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  <c r="AA853" s="144"/>
    </row>
    <row r="854" spans="1:27" ht="14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  <c r="AA854" s="144"/>
    </row>
    <row r="855" spans="1:27" ht="14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  <c r="AA855" s="144"/>
    </row>
    <row r="856" spans="1:27" ht="14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  <c r="AA856" s="144"/>
    </row>
    <row r="857" spans="1:27" ht="14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  <c r="AA857" s="144"/>
    </row>
    <row r="858" spans="1:27" ht="14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  <c r="AA858" s="144"/>
    </row>
    <row r="859" spans="1:27" ht="14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  <c r="AA859" s="144"/>
    </row>
    <row r="860" spans="1:27" ht="14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  <c r="AA860" s="144"/>
    </row>
    <row r="861" spans="1:27" ht="14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  <c r="AA861" s="144"/>
    </row>
    <row r="862" spans="1:27" ht="14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  <c r="AA862" s="144"/>
    </row>
    <row r="863" spans="1:27" ht="14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  <c r="AA863" s="144"/>
    </row>
    <row r="864" spans="1:27" ht="14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  <c r="AA864" s="144"/>
    </row>
    <row r="865" spans="1:27" ht="14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  <c r="AA865" s="144"/>
    </row>
    <row r="866" spans="1:27" ht="14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  <c r="AA866" s="144"/>
    </row>
    <row r="867" spans="1:27" ht="14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  <c r="AA867" s="144"/>
    </row>
    <row r="868" spans="1:27" ht="14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  <c r="AA868" s="144"/>
    </row>
    <row r="869" spans="1:27" ht="14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  <c r="AA869" s="144"/>
    </row>
    <row r="870" spans="1:27" ht="14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  <c r="AA870" s="144"/>
    </row>
    <row r="871" spans="1:27" ht="14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  <c r="AA871" s="144"/>
    </row>
    <row r="872" spans="1:27" ht="14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  <c r="AA872" s="144"/>
    </row>
    <row r="873" spans="1:27" ht="14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  <c r="AA873" s="144"/>
    </row>
    <row r="874" spans="1:27" ht="14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  <c r="AA874" s="144"/>
    </row>
    <row r="875" spans="1:27" ht="14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  <c r="AA875" s="144"/>
    </row>
    <row r="876" spans="1:27" ht="14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  <c r="AA876" s="144"/>
    </row>
    <row r="877" spans="1:27" ht="14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  <c r="AA877" s="144"/>
    </row>
    <row r="878" spans="1:27" ht="14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  <c r="AA878" s="144"/>
    </row>
    <row r="879" spans="1:27" ht="14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  <c r="AA879" s="144"/>
    </row>
    <row r="880" spans="1:27" ht="14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  <c r="AA880" s="144"/>
    </row>
    <row r="881" spans="1:27" ht="14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  <c r="AA881" s="144"/>
    </row>
    <row r="882" spans="1:27" ht="14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  <c r="AA882" s="144"/>
    </row>
    <row r="883" spans="1:27" ht="14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  <c r="AA883" s="144"/>
    </row>
    <row r="884" spans="1:27" ht="14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  <c r="AA884" s="144"/>
    </row>
    <row r="885" spans="1:27" ht="14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  <c r="AA885" s="144"/>
    </row>
    <row r="886" spans="1:27" ht="14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  <c r="AA886" s="144"/>
    </row>
    <row r="887" spans="1:27" ht="14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  <c r="AA887" s="144"/>
    </row>
    <row r="888" spans="1:27" ht="14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  <c r="AA888" s="144"/>
    </row>
    <row r="889" spans="1:27" ht="14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  <c r="AA889" s="144"/>
    </row>
    <row r="890" spans="1:27" ht="14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  <c r="AA890" s="144"/>
    </row>
    <row r="891" spans="1:27" ht="14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  <c r="AA891" s="144"/>
    </row>
    <row r="892" spans="1:27" ht="14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  <c r="AA892" s="144"/>
    </row>
    <row r="893" spans="1:27" ht="14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  <c r="AA893" s="144"/>
    </row>
    <row r="894" spans="1:27" ht="14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  <c r="AA894" s="144"/>
    </row>
    <row r="895" spans="1:27" ht="14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  <c r="AA895" s="144"/>
    </row>
    <row r="896" spans="1:27" ht="14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  <c r="AA896" s="144"/>
    </row>
    <row r="897" spans="1:27" ht="14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  <c r="AA897" s="144"/>
    </row>
    <row r="898" spans="1:27" ht="14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  <c r="AA898" s="144"/>
    </row>
    <row r="899" spans="1:27" ht="14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  <c r="AA899" s="144"/>
    </row>
    <row r="900" spans="1:27" ht="14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  <c r="AA900" s="144"/>
    </row>
    <row r="901" spans="1:27" ht="14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  <c r="AA901" s="144"/>
    </row>
    <row r="902" spans="1:27" ht="14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  <c r="AA902" s="144"/>
    </row>
    <row r="903" spans="1:27" ht="14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  <c r="AA903" s="144"/>
    </row>
    <row r="904" spans="1:27" ht="14">
      <c r="A904" s="144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  <c r="AA904" s="144"/>
    </row>
    <row r="905" spans="1:27" ht="14">
      <c r="A905" s="144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  <c r="AA905" s="144"/>
    </row>
    <row r="906" spans="1:27" ht="14">
      <c r="A906" s="144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  <c r="AA906" s="144"/>
    </row>
    <row r="907" spans="1:27" ht="14">
      <c r="A907" s="144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  <c r="AA907" s="144"/>
    </row>
    <row r="908" spans="1:27" ht="14">
      <c r="A908" s="144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  <c r="AA908" s="144"/>
    </row>
    <row r="909" spans="1:27" ht="14">
      <c r="A909" s="144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  <c r="AA909" s="144"/>
    </row>
    <row r="910" spans="1:27" ht="14">
      <c r="A910" s="144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  <c r="AA910" s="144"/>
    </row>
    <row r="911" spans="1:27" ht="14">
      <c r="A911" s="144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  <c r="AA911" s="144"/>
    </row>
    <row r="912" spans="1:27" ht="14">
      <c r="A912" s="144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  <c r="AA912" s="144"/>
    </row>
    <row r="913" spans="1:27" ht="14">
      <c r="A913" s="144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  <c r="AA913" s="144"/>
    </row>
    <row r="914" spans="1:27" ht="14">
      <c r="A914" s="144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  <c r="AA914" s="144"/>
    </row>
    <row r="915" spans="1:27" ht="14">
      <c r="A915" s="144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  <c r="AA915" s="144"/>
    </row>
    <row r="916" spans="1:27" ht="14">
      <c r="A916" s="144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  <c r="AA916" s="144"/>
    </row>
    <row r="917" spans="1:27" ht="14">
      <c r="A917" s="144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  <c r="AA917" s="144"/>
    </row>
    <row r="918" spans="1:27" ht="14">
      <c r="A918" s="144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  <c r="AA918" s="144"/>
    </row>
    <row r="919" spans="1:27" ht="14">
      <c r="A919" s="144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  <c r="AA919" s="144"/>
    </row>
    <row r="920" spans="1:27" ht="14">
      <c r="A920" s="144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  <c r="AA920" s="144"/>
    </row>
    <row r="921" spans="1:27" ht="14">
      <c r="A921" s="144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  <c r="AA921" s="144"/>
    </row>
    <row r="922" spans="1:27" ht="14">
      <c r="A922" s="144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  <c r="AA922" s="144"/>
    </row>
    <row r="923" spans="1:27" ht="14">
      <c r="A923" s="144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  <c r="AA923" s="144"/>
    </row>
    <row r="924" spans="1:27" ht="14">
      <c r="A924" s="144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  <c r="AA924" s="144"/>
    </row>
    <row r="925" spans="1:27" ht="14">
      <c r="A925" s="144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  <c r="AA925" s="144"/>
    </row>
    <row r="926" spans="1:27" ht="14">
      <c r="A926" s="144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  <c r="AA926" s="144"/>
    </row>
    <row r="927" spans="1:27" ht="14">
      <c r="A927" s="144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  <c r="AA927" s="144"/>
    </row>
    <row r="928" spans="1:27" ht="14">
      <c r="A928" s="144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  <c r="AA928" s="144"/>
    </row>
    <row r="929" spans="1:27" ht="14">
      <c r="A929" s="144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  <c r="AA929" s="144"/>
    </row>
    <row r="930" spans="1:27" ht="14">
      <c r="A930" s="144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  <c r="AA930" s="144"/>
    </row>
    <row r="931" spans="1:27" ht="14">
      <c r="A931" s="144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  <c r="AA931" s="144"/>
    </row>
    <row r="932" spans="1:27" ht="14">
      <c r="A932" s="144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  <c r="AA932" s="144"/>
    </row>
    <row r="933" spans="1:27" ht="14">
      <c r="A933" s="144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  <c r="AA933" s="144"/>
    </row>
    <row r="934" spans="1:27" ht="14">
      <c r="A934" s="144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  <c r="AA934" s="144"/>
    </row>
    <row r="935" spans="1:27" ht="14">
      <c r="A935" s="144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  <c r="AA935" s="144"/>
    </row>
    <row r="936" spans="1:27" ht="14">
      <c r="A936" s="144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  <c r="AA936" s="144"/>
    </row>
    <row r="937" spans="1:27" ht="14">
      <c r="A937" s="144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  <c r="AA937" s="144"/>
    </row>
    <row r="938" spans="1:27" ht="14">
      <c r="A938" s="144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  <c r="AA938" s="144"/>
    </row>
    <row r="939" spans="1:27" ht="14">
      <c r="A939" s="144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  <c r="AA939" s="144"/>
    </row>
    <row r="940" spans="1:27" ht="14">
      <c r="A940" s="144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  <c r="AA940" s="144"/>
    </row>
    <row r="941" spans="1:27" ht="14">
      <c r="A941" s="144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  <c r="AA941" s="144"/>
    </row>
    <row r="942" spans="1:27" ht="14">
      <c r="A942" s="144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  <c r="AA942" s="144"/>
    </row>
    <row r="943" spans="1:27" ht="14">
      <c r="A943" s="144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  <c r="AA943" s="144"/>
    </row>
    <row r="944" spans="1:27" ht="14">
      <c r="A944" s="144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  <c r="AA944" s="144"/>
    </row>
    <row r="945" spans="1:27" ht="14">
      <c r="A945" s="144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  <c r="AA945" s="144"/>
    </row>
    <row r="946" spans="1:27" ht="14">
      <c r="A946" s="144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  <c r="AA946" s="144"/>
    </row>
    <row r="947" spans="1:27" ht="14">
      <c r="A947" s="144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  <c r="AA947" s="144"/>
    </row>
    <row r="948" spans="1:27" ht="14">
      <c r="A948" s="144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  <c r="AA948" s="144"/>
    </row>
    <row r="949" spans="1:27" ht="14">
      <c r="A949" s="144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  <c r="AA949" s="144"/>
    </row>
    <row r="950" spans="1:27" ht="14">
      <c r="A950" s="144"/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  <c r="AA950" s="144"/>
    </row>
    <row r="951" spans="1:27" ht="14">
      <c r="A951" s="144"/>
      <c r="B951" s="144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  <c r="AA951" s="144"/>
    </row>
    <row r="952" spans="1:27" ht="14">
      <c r="A952" s="144"/>
      <c r="B952" s="144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  <c r="AA952" s="144"/>
    </row>
    <row r="953" spans="1:27" ht="14">
      <c r="A953" s="144"/>
      <c r="B953" s="144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  <c r="AA953" s="144"/>
    </row>
    <row r="954" spans="1:27" ht="14">
      <c r="A954" s="144"/>
      <c r="B954" s="144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  <c r="AA954" s="144"/>
    </row>
    <row r="955" spans="1:27" ht="14">
      <c r="A955" s="144"/>
      <c r="B955" s="144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  <c r="AA955" s="144"/>
    </row>
    <row r="956" spans="1:27" ht="14">
      <c r="A956" s="144"/>
      <c r="B956" s="144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  <c r="AA956" s="144"/>
    </row>
    <row r="957" spans="1:27" ht="14">
      <c r="A957" s="144"/>
      <c r="B957" s="144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  <c r="AA957" s="144"/>
    </row>
    <row r="958" spans="1:27" ht="14">
      <c r="A958" s="144"/>
      <c r="B958" s="144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  <c r="AA958" s="144"/>
    </row>
    <row r="959" spans="1:27" ht="14">
      <c r="A959" s="144"/>
      <c r="B959" s="144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  <c r="AA959" s="144"/>
    </row>
    <row r="960" spans="1:27" ht="14">
      <c r="A960" s="144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  <c r="AA960" s="144"/>
    </row>
    <row r="961" spans="1:27" ht="14">
      <c r="A961" s="144"/>
      <c r="B961" s="144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  <c r="AA961" s="144"/>
    </row>
    <row r="962" spans="1:27" ht="14">
      <c r="A962" s="144"/>
      <c r="B962" s="144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  <c r="AA962" s="144"/>
    </row>
    <row r="963" spans="1:27" ht="14">
      <c r="A963" s="144"/>
      <c r="B963" s="144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  <c r="AA963" s="144"/>
    </row>
    <row r="964" spans="1:27" ht="14">
      <c r="A964" s="144"/>
      <c r="B964" s="144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  <c r="AA964" s="144"/>
    </row>
    <row r="965" spans="1:27" ht="14">
      <c r="A965" s="144"/>
      <c r="B965" s="144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  <c r="AA965" s="144"/>
    </row>
    <row r="966" spans="1:27" ht="14">
      <c r="A966" s="144"/>
      <c r="B966" s="144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  <c r="AA966" s="144"/>
    </row>
    <row r="967" spans="1:27" ht="14">
      <c r="A967" s="144"/>
      <c r="B967" s="144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  <c r="AA967" s="144"/>
    </row>
    <row r="968" spans="1:27" ht="14">
      <c r="A968" s="144"/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  <c r="AA968" s="144"/>
    </row>
    <row r="969" spans="1:27" ht="14">
      <c r="A969" s="144"/>
      <c r="B969" s="144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  <c r="AA969" s="144"/>
    </row>
    <row r="970" spans="1:27" ht="14">
      <c r="A970" s="144"/>
      <c r="B970" s="144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  <c r="AA970" s="144"/>
    </row>
    <row r="971" spans="1:27" ht="14">
      <c r="A971" s="144"/>
      <c r="B971" s="144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  <c r="AA971" s="144"/>
    </row>
    <row r="972" spans="1:27" ht="14">
      <c r="A972" s="144"/>
      <c r="B972" s="144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  <c r="AA972" s="144"/>
    </row>
    <row r="973" spans="1:27" ht="14">
      <c r="A973" s="144"/>
      <c r="B973" s="144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  <c r="AA973" s="144"/>
    </row>
    <row r="974" spans="1:27" ht="14">
      <c r="A974" s="144"/>
      <c r="B974" s="144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  <c r="AA974" s="144"/>
    </row>
    <row r="975" spans="1:27" ht="14">
      <c r="A975" s="144"/>
      <c r="B975" s="144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  <c r="AA975" s="144"/>
    </row>
    <row r="976" spans="1:27" ht="14">
      <c r="A976" s="144"/>
      <c r="B976" s="144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  <c r="AA976" s="144"/>
    </row>
    <row r="977" spans="1:27" ht="14">
      <c r="A977" s="144"/>
      <c r="B977" s="144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  <c r="AA977" s="144"/>
    </row>
    <row r="978" spans="1:27" ht="14">
      <c r="A978" s="144"/>
      <c r="B978" s="144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  <c r="AA978" s="144"/>
    </row>
    <row r="979" spans="1:27" ht="14">
      <c r="A979" s="144"/>
      <c r="B979" s="144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  <c r="AA979" s="144"/>
    </row>
    <row r="980" spans="1:27" ht="14">
      <c r="A980" s="144"/>
      <c r="B980" s="144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  <c r="AA980" s="144"/>
    </row>
    <row r="981" spans="1:27" ht="14">
      <c r="A981" s="144"/>
      <c r="B981" s="144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  <c r="AA981" s="144"/>
    </row>
    <row r="982" spans="1:27" ht="14">
      <c r="A982" s="144"/>
      <c r="B982" s="144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  <c r="AA982" s="144"/>
    </row>
    <row r="983" spans="1:27" ht="14">
      <c r="A983" s="144"/>
      <c r="B983" s="144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  <c r="AA983" s="144"/>
    </row>
    <row r="984" spans="1:27" ht="14">
      <c r="A984" s="144"/>
      <c r="B984" s="144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  <c r="AA984" s="144"/>
    </row>
    <row r="985" spans="1:27" ht="14">
      <c r="A985" s="144"/>
      <c r="B985" s="144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  <c r="AA985" s="144"/>
    </row>
    <row r="986" spans="1:27" ht="14">
      <c r="A986" s="144"/>
      <c r="B986" s="144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  <c r="AA986" s="144"/>
    </row>
    <row r="987" spans="1:27" ht="14">
      <c r="A987" s="144"/>
      <c r="B987" s="144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  <c r="AA987" s="144"/>
    </row>
    <row r="988" spans="1:27" ht="14">
      <c r="A988" s="144"/>
      <c r="B988" s="144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  <c r="AA988" s="144"/>
    </row>
    <row r="989" spans="1:27" ht="14">
      <c r="A989" s="144"/>
      <c r="B989" s="144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  <c r="AA989" s="144"/>
    </row>
    <row r="990" spans="1:27" ht="14">
      <c r="A990" s="144"/>
      <c r="B990" s="144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  <c r="AA990" s="144"/>
    </row>
    <row r="991" spans="1:27" ht="14">
      <c r="A991" s="144"/>
      <c r="B991" s="144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  <c r="AA991" s="144"/>
    </row>
    <row r="992" spans="1:27" ht="14">
      <c r="A992" s="144"/>
      <c r="B992" s="144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  <c r="AA992" s="144"/>
    </row>
    <row r="993" spans="1:27" ht="14">
      <c r="A993" s="144"/>
      <c r="B993" s="144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  <c r="AA993" s="144"/>
    </row>
    <row r="994" spans="1:27" ht="14">
      <c r="A994" s="144"/>
      <c r="B994" s="144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  <c r="AA994" s="144"/>
    </row>
    <row r="995" spans="1:27" ht="14">
      <c r="A995" s="144"/>
      <c r="B995" s="144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  <c r="AA995" s="144"/>
    </row>
    <row r="996" spans="1:27" ht="14">
      <c r="A996" s="144"/>
      <c r="B996" s="144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  <c r="AA996" s="144"/>
    </row>
    <row r="997" spans="1:27" ht="14">
      <c r="A997" s="144"/>
      <c r="B997" s="144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  <c r="AA997" s="144"/>
    </row>
    <row r="998" spans="1:27" ht="14">
      <c r="A998" s="144"/>
      <c r="B998" s="144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  <c r="AA998" s="144"/>
    </row>
    <row r="999" spans="1:27" ht="14">
      <c r="A999" s="144"/>
      <c r="B999" s="144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4"/>
      <c r="V999" s="144"/>
      <c r="W999" s="144"/>
      <c r="X999" s="144"/>
      <c r="Y999" s="144"/>
      <c r="Z999" s="144"/>
      <c r="AA999" s="144"/>
    </row>
    <row r="1000" spans="1:27" ht="14">
      <c r="A1000" s="144"/>
      <c r="B1000" s="144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4"/>
      <c r="V1000" s="144"/>
      <c r="W1000" s="144"/>
      <c r="X1000" s="144"/>
      <c r="Y1000" s="144"/>
      <c r="Z1000" s="144"/>
      <c r="AA1000" s="144"/>
    </row>
    <row r="1001" spans="1:27" ht="14">
      <c r="A1001" s="144"/>
      <c r="B1001" s="144"/>
      <c r="C1001" s="144"/>
      <c r="D1001" s="144"/>
      <c r="E1001" s="144"/>
      <c r="F1001" s="144"/>
      <c r="G1001" s="144"/>
      <c r="H1001" s="144"/>
      <c r="I1001" s="144"/>
      <c r="J1001" s="144"/>
      <c r="K1001" s="144"/>
      <c r="L1001" s="144"/>
      <c r="M1001" s="144"/>
      <c r="N1001" s="144"/>
      <c r="O1001" s="144"/>
      <c r="P1001" s="144"/>
      <c r="Q1001" s="144"/>
      <c r="R1001" s="144"/>
      <c r="S1001" s="144"/>
      <c r="T1001" s="144"/>
      <c r="U1001" s="144"/>
      <c r="V1001" s="144"/>
      <c r="W1001" s="144"/>
      <c r="X1001" s="144"/>
      <c r="Y1001" s="144"/>
      <c r="Z1001" s="144"/>
      <c r="AA1001" s="144"/>
    </row>
    <row r="1002" spans="1:27" ht="14">
      <c r="A1002" s="144"/>
      <c r="B1002" s="144"/>
      <c r="C1002" s="144"/>
      <c r="D1002" s="144"/>
      <c r="E1002" s="144"/>
      <c r="F1002" s="144"/>
      <c r="G1002" s="144"/>
      <c r="H1002" s="144"/>
      <c r="I1002" s="144"/>
      <c r="J1002" s="144"/>
      <c r="K1002" s="144"/>
      <c r="L1002" s="144"/>
      <c r="M1002" s="144"/>
      <c r="N1002" s="144"/>
      <c r="O1002" s="144"/>
      <c r="P1002" s="144"/>
      <c r="Q1002" s="144"/>
      <c r="R1002" s="144"/>
      <c r="S1002" s="144"/>
      <c r="T1002" s="144"/>
      <c r="U1002" s="144"/>
      <c r="V1002" s="144"/>
      <c r="W1002" s="144"/>
      <c r="X1002" s="144"/>
      <c r="Y1002" s="144"/>
      <c r="Z1002" s="144"/>
      <c r="AA1002" s="144"/>
    </row>
    <row r="1003" spans="1:27" ht="14">
      <c r="A1003" s="144"/>
      <c r="B1003" s="144"/>
      <c r="C1003" s="144"/>
      <c r="D1003" s="144"/>
      <c r="E1003" s="144"/>
      <c r="F1003" s="144"/>
      <c r="G1003" s="144"/>
      <c r="H1003" s="144"/>
      <c r="I1003" s="144"/>
      <c r="J1003" s="144"/>
      <c r="K1003" s="144"/>
      <c r="L1003" s="144"/>
      <c r="M1003" s="144"/>
      <c r="N1003" s="144"/>
      <c r="O1003" s="144"/>
      <c r="P1003" s="144"/>
      <c r="Q1003" s="144"/>
      <c r="R1003" s="144"/>
      <c r="S1003" s="144"/>
      <c r="T1003" s="144"/>
      <c r="U1003" s="144"/>
      <c r="V1003" s="144"/>
      <c r="W1003" s="144"/>
      <c r="X1003" s="144"/>
      <c r="Y1003" s="144"/>
      <c r="Z1003" s="144"/>
      <c r="AA1003" s="144"/>
    </row>
    <row r="1004" spans="1:27" ht="14">
      <c r="A1004" s="144"/>
      <c r="B1004" s="144"/>
      <c r="C1004" s="144"/>
      <c r="D1004" s="144"/>
      <c r="E1004" s="144"/>
      <c r="F1004" s="144"/>
      <c r="G1004" s="144"/>
      <c r="H1004" s="144"/>
      <c r="I1004" s="144"/>
      <c r="J1004" s="144"/>
      <c r="K1004" s="144"/>
      <c r="L1004" s="144"/>
      <c r="M1004" s="144"/>
      <c r="N1004" s="144"/>
      <c r="O1004" s="144"/>
      <c r="P1004" s="144"/>
      <c r="Q1004" s="144"/>
      <c r="R1004" s="144"/>
      <c r="S1004" s="144"/>
      <c r="T1004" s="144"/>
      <c r="U1004" s="144"/>
      <c r="V1004" s="144"/>
      <c r="W1004" s="144"/>
      <c r="X1004" s="144"/>
      <c r="Y1004" s="144"/>
      <c r="Z1004" s="144"/>
      <c r="AA1004" s="144"/>
    </row>
    <row r="1005" spans="1:27" ht="14">
      <c r="A1005" s="144"/>
      <c r="B1005" s="144"/>
      <c r="C1005" s="144"/>
      <c r="D1005" s="144"/>
      <c r="E1005" s="144"/>
      <c r="F1005" s="144"/>
      <c r="G1005" s="144"/>
      <c r="H1005" s="144"/>
      <c r="I1005" s="144"/>
      <c r="J1005" s="144"/>
      <c r="K1005" s="144"/>
      <c r="L1005" s="144"/>
      <c r="M1005" s="144"/>
      <c r="N1005" s="144"/>
      <c r="O1005" s="144"/>
      <c r="P1005" s="144"/>
      <c r="Q1005" s="144"/>
      <c r="R1005" s="144"/>
      <c r="S1005" s="144"/>
      <c r="T1005" s="144"/>
      <c r="U1005" s="144"/>
      <c r="V1005" s="144"/>
      <c r="W1005" s="144"/>
      <c r="X1005" s="144"/>
      <c r="Y1005" s="144"/>
      <c r="Z1005" s="144"/>
      <c r="AA1005" s="144"/>
    </row>
    <row r="1006" spans="1:27" ht="14">
      <c r="A1006" s="144"/>
      <c r="B1006" s="144"/>
      <c r="C1006" s="144"/>
      <c r="D1006" s="144"/>
      <c r="E1006" s="144"/>
      <c r="F1006" s="144"/>
      <c r="G1006" s="144"/>
      <c r="H1006" s="144"/>
      <c r="I1006" s="144"/>
      <c r="J1006" s="144"/>
      <c r="K1006" s="144"/>
      <c r="L1006" s="144"/>
      <c r="M1006" s="144"/>
      <c r="N1006" s="144"/>
      <c r="O1006" s="144"/>
      <c r="P1006" s="144"/>
      <c r="Q1006" s="144"/>
      <c r="R1006" s="144"/>
      <c r="S1006" s="144"/>
      <c r="T1006" s="144"/>
      <c r="U1006" s="144"/>
      <c r="V1006" s="144"/>
      <c r="W1006" s="144"/>
      <c r="X1006" s="144"/>
      <c r="Y1006" s="144"/>
      <c r="Z1006" s="144"/>
      <c r="AA1006" s="144"/>
    </row>
    <row r="1007" spans="1:27" ht="14">
      <c r="A1007" s="144"/>
      <c r="B1007" s="144"/>
      <c r="C1007" s="144"/>
      <c r="D1007" s="144"/>
      <c r="E1007" s="144"/>
      <c r="F1007" s="144"/>
      <c r="G1007" s="144"/>
      <c r="H1007" s="144"/>
      <c r="I1007" s="144"/>
      <c r="J1007" s="144"/>
      <c r="K1007" s="144"/>
      <c r="L1007" s="144"/>
      <c r="M1007" s="144"/>
      <c r="N1007" s="144"/>
      <c r="O1007" s="144"/>
      <c r="P1007" s="144"/>
      <c r="Q1007" s="144"/>
      <c r="R1007" s="144"/>
      <c r="S1007" s="144"/>
      <c r="T1007" s="144"/>
      <c r="U1007" s="144"/>
      <c r="V1007" s="144"/>
      <c r="W1007" s="144"/>
      <c r="X1007" s="144"/>
      <c r="Y1007" s="144"/>
      <c r="Z1007" s="144"/>
      <c r="AA1007" s="144"/>
    </row>
    <row r="1008" spans="1:27" ht="14">
      <c r="A1008" s="144"/>
      <c r="B1008" s="144"/>
      <c r="C1008" s="144"/>
      <c r="D1008" s="144"/>
      <c r="E1008" s="144"/>
      <c r="F1008" s="144"/>
      <c r="G1008" s="144"/>
      <c r="H1008" s="144"/>
      <c r="I1008" s="144"/>
      <c r="J1008" s="144"/>
      <c r="K1008" s="144"/>
      <c r="L1008" s="144"/>
      <c r="M1008" s="144"/>
      <c r="N1008" s="144"/>
      <c r="O1008" s="144"/>
      <c r="P1008" s="144"/>
      <c r="Q1008" s="144"/>
      <c r="R1008" s="144"/>
      <c r="S1008" s="144"/>
      <c r="T1008" s="144"/>
      <c r="U1008" s="144"/>
      <c r="V1008" s="144"/>
      <c r="W1008" s="144"/>
      <c r="X1008" s="144"/>
      <c r="Y1008" s="144"/>
      <c r="Z1008" s="144"/>
      <c r="AA1008" s="144"/>
    </row>
    <row r="1009" spans="1:27" ht="14">
      <c r="A1009" s="144"/>
      <c r="B1009" s="144"/>
      <c r="C1009" s="144"/>
      <c r="D1009" s="144"/>
      <c r="E1009" s="144"/>
      <c r="F1009" s="144"/>
      <c r="G1009" s="144"/>
      <c r="H1009" s="144"/>
      <c r="I1009" s="144"/>
      <c r="J1009" s="144"/>
      <c r="K1009" s="144"/>
      <c r="L1009" s="144"/>
      <c r="M1009" s="144"/>
      <c r="N1009" s="144"/>
      <c r="O1009" s="144"/>
      <c r="P1009" s="144"/>
      <c r="Q1009" s="144"/>
      <c r="R1009" s="144"/>
      <c r="S1009" s="144"/>
      <c r="T1009" s="144"/>
      <c r="U1009" s="144"/>
      <c r="V1009" s="144"/>
      <c r="W1009" s="144"/>
      <c r="X1009" s="144"/>
      <c r="Y1009" s="144"/>
      <c r="Z1009" s="144"/>
      <c r="AA1009" s="144"/>
    </row>
    <row r="1010" spans="1:27" ht="14">
      <c r="A1010" s="144"/>
      <c r="B1010" s="144"/>
      <c r="C1010" s="144"/>
      <c r="D1010" s="144"/>
      <c r="E1010" s="144"/>
      <c r="F1010" s="144"/>
      <c r="G1010" s="144"/>
      <c r="H1010" s="144"/>
      <c r="I1010" s="144"/>
      <c r="J1010" s="144"/>
      <c r="K1010" s="144"/>
      <c r="L1010" s="144"/>
      <c r="M1010" s="144"/>
      <c r="N1010" s="144"/>
      <c r="O1010" s="144"/>
      <c r="P1010" s="144"/>
      <c r="Q1010" s="144"/>
      <c r="R1010" s="144"/>
      <c r="S1010" s="144"/>
      <c r="T1010" s="144"/>
      <c r="U1010" s="144"/>
      <c r="V1010" s="144"/>
      <c r="W1010" s="144"/>
      <c r="X1010" s="144"/>
      <c r="Y1010" s="144"/>
      <c r="Z1010" s="144"/>
      <c r="AA1010" s="144"/>
    </row>
    <row r="1011" spans="1:27" ht="14">
      <c r="A1011" s="144"/>
      <c r="B1011" s="144"/>
      <c r="C1011" s="144"/>
      <c r="D1011" s="144"/>
      <c r="E1011" s="144"/>
      <c r="F1011" s="144"/>
      <c r="G1011" s="144"/>
      <c r="H1011" s="144"/>
      <c r="I1011" s="144"/>
      <c r="J1011" s="144"/>
      <c r="K1011" s="144"/>
      <c r="L1011" s="144"/>
      <c r="M1011" s="144"/>
      <c r="N1011" s="144"/>
      <c r="O1011" s="144"/>
      <c r="P1011" s="144"/>
      <c r="Q1011" s="144"/>
      <c r="R1011" s="144"/>
      <c r="S1011" s="144"/>
      <c r="T1011" s="144"/>
      <c r="U1011" s="144"/>
      <c r="V1011" s="144"/>
      <c r="W1011" s="144"/>
      <c r="X1011" s="144"/>
      <c r="Y1011" s="144"/>
      <c r="Z1011" s="144"/>
      <c r="AA1011" s="144"/>
    </row>
    <row r="1012" spans="1:27" ht="14">
      <c r="A1012" s="144"/>
      <c r="B1012" s="144"/>
      <c r="C1012" s="144"/>
      <c r="D1012" s="144"/>
      <c r="E1012" s="144"/>
      <c r="F1012" s="144"/>
      <c r="G1012" s="144"/>
      <c r="H1012" s="144"/>
      <c r="I1012" s="144"/>
      <c r="J1012" s="144"/>
      <c r="K1012" s="144"/>
      <c r="L1012" s="144"/>
      <c r="M1012" s="144"/>
      <c r="N1012" s="144"/>
      <c r="O1012" s="144"/>
      <c r="P1012" s="144"/>
      <c r="Q1012" s="144"/>
      <c r="R1012" s="144"/>
      <c r="S1012" s="144"/>
      <c r="T1012" s="144"/>
      <c r="U1012" s="144"/>
      <c r="V1012" s="144"/>
      <c r="W1012" s="144"/>
      <c r="X1012" s="144"/>
      <c r="Y1012" s="144"/>
      <c r="Z1012" s="144"/>
      <c r="AA1012" s="144"/>
    </row>
    <row r="1013" spans="1:27" ht="14">
      <c r="A1013" s="144"/>
      <c r="B1013" s="144"/>
      <c r="C1013" s="144"/>
      <c r="D1013" s="144"/>
      <c r="E1013" s="144"/>
      <c r="F1013" s="144"/>
      <c r="G1013" s="144"/>
      <c r="H1013" s="144"/>
      <c r="I1013" s="144"/>
      <c r="J1013" s="144"/>
      <c r="K1013" s="144"/>
      <c r="L1013" s="144"/>
      <c r="M1013" s="144"/>
      <c r="N1013" s="144"/>
      <c r="O1013" s="144"/>
      <c r="P1013" s="144"/>
      <c r="Q1013" s="144"/>
      <c r="R1013" s="144"/>
      <c r="S1013" s="144"/>
      <c r="T1013" s="144"/>
      <c r="U1013" s="144"/>
      <c r="V1013" s="144"/>
      <c r="W1013" s="144"/>
      <c r="X1013" s="144"/>
      <c r="Y1013" s="144"/>
      <c r="Z1013" s="144"/>
      <c r="AA1013" s="144"/>
    </row>
  </sheetData>
  <mergeCells count="47">
    <mergeCell ref="I63:J64"/>
    <mergeCell ref="B65:C65"/>
    <mergeCell ref="C80:C81"/>
    <mergeCell ref="B82:C82"/>
    <mergeCell ref="G83:G91"/>
    <mergeCell ref="B91:C91"/>
    <mergeCell ref="I65:J65"/>
    <mergeCell ref="I66:J77"/>
    <mergeCell ref="B77:C77"/>
    <mergeCell ref="B80:B81"/>
    <mergeCell ref="D80:E80"/>
    <mergeCell ref="F80:F81"/>
    <mergeCell ref="G80:G81"/>
    <mergeCell ref="B63:B64"/>
    <mergeCell ref="C63:C64"/>
    <mergeCell ref="D63:D64"/>
    <mergeCell ref="E63:F63"/>
    <mergeCell ref="G63:H63"/>
    <mergeCell ref="G48:G49"/>
    <mergeCell ref="H48:I49"/>
    <mergeCell ref="H50:I50"/>
    <mergeCell ref="H51:I59"/>
    <mergeCell ref="B59:C59"/>
    <mergeCell ref="B35:C35"/>
    <mergeCell ref="F36:F44"/>
    <mergeCell ref="B44:C44"/>
    <mergeCell ref="B48:C49"/>
    <mergeCell ref="B50:C50"/>
    <mergeCell ref="D48:E48"/>
    <mergeCell ref="F48:F49"/>
    <mergeCell ref="B21:C21"/>
    <mergeCell ref="G22:G30"/>
    <mergeCell ref="B30:C30"/>
    <mergeCell ref="B33:C34"/>
    <mergeCell ref="D33:E33"/>
    <mergeCell ref="F33:F34"/>
    <mergeCell ref="B8:C8"/>
    <mergeCell ref="F6:F7"/>
    <mergeCell ref="F9:F17"/>
    <mergeCell ref="B17:C17"/>
    <mergeCell ref="B20:C20"/>
    <mergeCell ref="B1:H1"/>
    <mergeCell ref="I1:I3"/>
    <mergeCell ref="B2:G2"/>
    <mergeCell ref="B3:H3"/>
    <mergeCell ref="B6:C7"/>
    <mergeCell ref="D6:E6"/>
  </mergeCells>
  <hyperlinks>
    <hyperlink ref="H2" location="'Menu Utama'!A1" display="'Menu Utama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15"/>
  <sheetViews>
    <sheetView showGridLines="0" topLeftCell="B1" workbookViewId="0"/>
  </sheetViews>
  <sheetFormatPr defaultColWidth="12.6328125" defaultRowHeight="15.75" customHeight="1"/>
  <cols>
    <col min="1" max="1" width="26.6328125" hidden="1" customWidth="1"/>
    <col min="2" max="2" width="4.6328125" customWidth="1"/>
    <col min="3" max="3" width="16.6328125" customWidth="1"/>
    <col min="7" max="7" width="19.453125" customWidth="1"/>
    <col min="8" max="8" width="9.90625" customWidth="1"/>
    <col min="9" max="9" width="1.36328125" customWidth="1"/>
  </cols>
  <sheetData>
    <row r="1" spans="1:9" ht="8.25" customHeight="1">
      <c r="A1" s="140"/>
      <c r="B1" s="245"/>
      <c r="C1" s="246"/>
      <c r="D1" s="246"/>
      <c r="E1" s="246"/>
      <c r="F1" s="246"/>
      <c r="G1" s="246"/>
      <c r="H1" s="246"/>
      <c r="I1" s="247"/>
    </row>
    <row r="2" spans="1:9" ht="55.5" customHeight="1">
      <c r="A2" s="140"/>
      <c r="B2" s="248" t="s">
        <v>356</v>
      </c>
      <c r="C2" s="246"/>
      <c r="D2" s="246"/>
      <c r="E2" s="246"/>
      <c r="F2" s="246"/>
      <c r="G2" s="246"/>
      <c r="H2" s="22"/>
      <c r="I2" s="246"/>
    </row>
    <row r="3" spans="1:9" ht="6" customHeight="1">
      <c r="A3" s="140"/>
      <c r="B3" s="245"/>
      <c r="C3" s="246"/>
      <c r="D3" s="246"/>
      <c r="E3" s="246"/>
      <c r="F3" s="246"/>
      <c r="G3" s="246"/>
      <c r="H3" s="246"/>
      <c r="I3" s="246"/>
    </row>
    <row r="4" spans="1:9" ht="14.5">
      <c r="A4" s="140"/>
      <c r="B4" s="140"/>
      <c r="C4" s="140"/>
      <c r="D4" s="140"/>
      <c r="E4" s="140"/>
      <c r="F4" s="140"/>
      <c r="G4" s="140"/>
    </row>
    <row r="5" spans="1:9" ht="14.5">
      <c r="A5" s="154"/>
      <c r="B5" s="155" t="s">
        <v>357</v>
      </c>
      <c r="D5" s="155"/>
      <c r="E5" s="155"/>
      <c r="F5" s="155"/>
      <c r="G5" s="155"/>
    </row>
    <row r="6" spans="1:9" ht="52">
      <c r="A6" s="180">
        <f>COUNTA(D8:G9)</f>
        <v>8</v>
      </c>
      <c r="B6" s="312" t="s">
        <v>358</v>
      </c>
      <c r="C6" s="255"/>
      <c r="D6" s="198" t="s">
        <v>359</v>
      </c>
      <c r="E6" s="198" t="s">
        <v>360</v>
      </c>
      <c r="F6" s="198" t="s">
        <v>361</v>
      </c>
      <c r="G6" s="198" t="s">
        <v>362</v>
      </c>
      <c r="H6" s="173" t="s">
        <v>97</v>
      </c>
    </row>
    <row r="7" spans="1:9" ht="12.5">
      <c r="A7" s="28">
        <v>8</v>
      </c>
      <c r="B7" s="268" t="s">
        <v>98</v>
      </c>
      <c r="C7" s="255"/>
      <c r="D7" s="57" t="s">
        <v>99</v>
      </c>
      <c r="E7" s="57" t="s">
        <v>100</v>
      </c>
      <c r="F7" s="57" t="s">
        <v>101</v>
      </c>
      <c r="G7" s="57" t="s">
        <v>176</v>
      </c>
      <c r="H7" s="70" t="s">
        <v>177</v>
      </c>
    </row>
    <row r="8" spans="1:9" ht="12.5">
      <c r="A8" s="174"/>
      <c r="B8" s="174">
        <v>1</v>
      </c>
      <c r="C8" s="175" t="s">
        <v>363</v>
      </c>
      <c r="D8" s="51">
        <v>1</v>
      </c>
      <c r="E8" s="51">
        <v>1</v>
      </c>
      <c r="F8" s="51">
        <v>1</v>
      </c>
      <c r="G8" s="199">
        <v>1</v>
      </c>
      <c r="H8" s="313"/>
    </row>
    <row r="9" spans="1:9" ht="12.5">
      <c r="A9" s="174"/>
      <c r="B9" s="174">
        <v>2</v>
      </c>
      <c r="C9" s="176" t="s">
        <v>364</v>
      </c>
      <c r="D9" s="53">
        <v>1</v>
      </c>
      <c r="E9" s="200">
        <v>44928</v>
      </c>
      <c r="F9" s="200">
        <v>44928</v>
      </c>
      <c r="G9" s="201">
        <v>1</v>
      </c>
      <c r="H9" s="285"/>
    </row>
    <row r="10" spans="1:9" ht="13">
      <c r="A10" s="40"/>
      <c r="B10" s="261" t="s">
        <v>110</v>
      </c>
      <c r="C10" s="252"/>
      <c r="D10" s="187">
        <f t="shared" ref="D10:G10" si="0">D8+D9</f>
        <v>2</v>
      </c>
      <c r="E10" s="202">
        <f t="shared" si="0"/>
        <v>44929</v>
      </c>
      <c r="F10" s="202">
        <f t="shared" si="0"/>
        <v>44929</v>
      </c>
      <c r="G10" s="187">
        <f t="shared" si="0"/>
        <v>2</v>
      </c>
      <c r="H10" s="258"/>
    </row>
    <row r="11" spans="1:9" ht="14.5">
      <c r="A11" s="140"/>
      <c r="B11" s="140"/>
      <c r="C11" s="140"/>
      <c r="D11" s="140"/>
      <c r="E11" s="140"/>
      <c r="F11" s="140"/>
      <c r="G11" s="140"/>
    </row>
    <row r="12" spans="1:9" ht="14.5">
      <c r="A12" s="140"/>
      <c r="B12" s="140"/>
      <c r="C12" s="140"/>
      <c r="D12" s="140"/>
      <c r="E12" s="140"/>
      <c r="F12" s="140"/>
      <c r="G12" s="140"/>
    </row>
    <row r="13" spans="1:9" ht="14.5">
      <c r="A13" s="154"/>
      <c r="B13" s="155" t="s">
        <v>365</v>
      </c>
      <c r="D13" s="155"/>
      <c r="E13" s="155"/>
      <c r="F13" s="155"/>
      <c r="G13" s="155"/>
    </row>
    <row r="14" spans="1:9" ht="13">
      <c r="A14" s="180">
        <f>COUNTA(D17:G26)</f>
        <v>40</v>
      </c>
      <c r="B14" s="290" t="s">
        <v>358</v>
      </c>
      <c r="C14" s="263"/>
      <c r="D14" s="296" t="s">
        <v>366</v>
      </c>
      <c r="E14" s="277"/>
      <c r="F14" s="277"/>
      <c r="G14" s="252"/>
      <c r="H14" s="314" t="s">
        <v>367</v>
      </c>
    </row>
    <row r="15" spans="1:9" ht="13">
      <c r="A15" s="180">
        <v>40</v>
      </c>
      <c r="B15" s="264"/>
      <c r="C15" s="255"/>
      <c r="D15" s="182" t="s">
        <v>368</v>
      </c>
      <c r="E15" s="182" t="s">
        <v>369</v>
      </c>
      <c r="F15" s="182" t="s">
        <v>370</v>
      </c>
      <c r="G15" s="181" t="s">
        <v>367</v>
      </c>
      <c r="H15" s="258"/>
    </row>
    <row r="16" spans="1:9" ht="12.5">
      <c r="A16" s="28"/>
      <c r="B16" s="268" t="s">
        <v>98</v>
      </c>
      <c r="C16" s="255"/>
      <c r="D16" s="57" t="s">
        <v>99</v>
      </c>
      <c r="E16" s="57" t="s">
        <v>100</v>
      </c>
      <c r="F16" s="57" t="s">
        <v>101</v>
      </c>
      <c r="G16" s="57" t="s">
        <v>176</v>
      </c>
      <c r="H16" s="70" t="s">
        <v>177</v>
      </c>
    </row>
    <row r="17" spans="1:8" ht="12.5">
      <c r="A17" s="174"/>
      <c r="B17" s="174">
        <v>1</v>
      </c>
      <c r="C17" s="203" t="s">
        <v>371</v>
      </c>
      <c r="D17" s="51">
        <v>15</v>
      </c>
      <c r="E17" s="51">
        <v>0</v>
      </c>
      <c r="F17" s="51">
        <v>0</v>
      </c>
      <c r="G17" s="51">
        <v>15</v>
      </c>
      <c r="H17" s="313"/>
    </row>
    <row r="18" spans="1:8" ht="12.5">
      <c r="A18" s="174"/>
      <c r="B18" s="174">
        <v>2</v>
      </c>
      <c r="C18" s="203" t="s">
        <v>372</v>
      </c>
      <c r="D18" s="51">
        <v>0</v>
      </c>
      <c r="E18" s="51">
        <v>0</v>
      </c>
      <c r="F18" s="51">
        <v>0</v>
      </c>
      <c r="G18" s="51">
        <v>0</v>
      </c>
      <c r="H18" s="285"/>
    </row>
    <row r="19" spans="1:8" ht="12.5">
      <c r="A19" s="174"/>
      <c r="B19" s="174">
        <v>3</v>
      </c>
      <c r="C19" s="203" t="s">
        <v>373</v>
      </c>
      <c r="D19" s="51">
        <v>0</v>
      </c>
      <c r="E19" s="51">
        <v>0</v>
      </c>
      <c r="F19" s="51">
        <v>0</v>
      </c>
      <c r="G19" s="51">
        <v>0</v>
      </c>
      <c r="H19" s="285"/>
    </row>
    <row r="20" spans="1:8" ht="12.5">
      <c r="A20" s="174"/>
      <c r="B20" s="174">
        <v>4</v>
      </c>
      <c r="C20" s="203" t="s">
        <v>374</v>
      </c>
      <c r="D20" s="51">
        <v>0</v>
      </c>
      <c r="E20" s="51">
        <v>0</v>
      </c>
      <c r="F20" s="51">
        <v>0</v>
      </c>
      <c r="G20" s="51">
        <v>0</v>
      </c>
      <c r="H20" s="285"/>
    </row>
    <row r="21" spans="1:8" ht="12.5">
      <c r="A21" s="174"/>
      <c r="B21" s="174">
        <v>5</v>
      </c>
      <c r="C21" s="203" t="s">
        <v>375</v>
      </c>
      <c r="D21" s="51">
        <v>0</v>
      </c>
      <c r="E21" s="51">
        <v>0</v>
      </c>
      <c r="F21" s="51">
        <v>0</v>
      </c>
      <c r="G21" s="51">
        <v>0</v>
      </c>
      <c r="H21" s="285"/>
    </row>
    <row r="22" spans="1:8" ht="12.5">
      <c r="A22" s="174"/>
      <c r="B22" s="174">
        <v>6</v>
      </c>
      <c r="C22" s="203" t="s">
        <v>376</v>
      </c>
      <c r="D22" s="51">
        <v>0</v>
      </c>
      <c r="E22" s="51">
        <v>0</v>
      </c>
      <c r="F22" s="51">
        <v>0</v>
      </c>
      <c r="G22" s="51">
        <v>0</v>
      </c>
      <c r="H22" s="285"/>
    </row>
    <row r="23" spans="1:8" ht="12.5">
      <c r="A23" s="174"/>
      <c r="B23" s="174">
        <v>7</v>
      </c>
      <c r="C23" s="203" t="s">
        <v>377</v>
      </c>
      <c r="D23" s="51">
        <v>0</v>
      </c>
      <c r="E23" s="51">
        <v>0</v>
      </c>
      <c r="F23" s="51">
        <v>0</v>
      </c>
      <c r="G23" s="51">
        <v>0</v>
      </c>
      <c r="H23" s="285"/>
    </row>
    <row r="24" spans="1:8" ht="12.5">
      <c r="A24" s="174"/>
      <c r="B24" s="174">
        <v>8</v>
      </c>
      <c r="C24" s="203" t="s">
        <v>378</v>
      </c>
      <c r="D24" s="51">
        <v>0</v>
      </c>
      <c r="E24" s="51">
        <v>0</v>
      </c>
      <c r="F24" s="51">
        <v>0</v>
      </c>
      <c r="G24" s="51">
        <v>0</v>
      </c>
      <c r="H24" s="285"/>
    </row>
    <row r="25" spans="1:8" ht="12.5">
      <c r="A25" s="174"/>
      <c r="B25" s="174">
        <v>9</v>
      </c>
      <c r="C25" s="203" t="s">
        <v>379</v>
      </c>
      <c r="D25" s="51">
        <v>0</v>
      </c>
      <c r="E25" s="51">
        <v>0</v>
      </c>
      <c r="F25" s="51">
        <v>0</v>
      </c>
      <c r="G25" s="51">
        <v>0</v>
      </c>
      <c r="H25" s="285"/>
    </row>
    <row r="26" spans="1:8" ht="12.5">
      <c r="A26" s="174"/>
      <c r="B26" s="174">
        <v>10</v>
      </c>
      <c r="C26" s="204" t="s">
        <v>380</v>
      </c>
      <c r="D26" s="51">
        <v>0</v>
      </c>
      <c r="E26" s="51">
        <v>0</v>
      </c>
      <c r="F26" s="51">
        <v>0</v>
      </c>
      <c r="G26" s="51">
        <v>0</v>
      </c>
      <c r="H26" s="285"/>
    </row>
    <row r="27" spans="1:8" ht="13">
      <c r="A27" s="40"/>
      <c r="B27" s="261" t="s">
        <v>110</v>
      </c>
      <c r="C27" s="252"/>
      <c r="D27" s="187">
        <f t="shared" ref="D27:G27" si="1">SUM(D17:D26)</f>
        <v>15</v>
      </c>
      <c r="E27" s="187">
        <f t="shared" si="1"/>
        <v>0</v>
      </c>
      <c r="F27" s="187">
        <f t="shared" si="1"/>
        <v>0</v>
      </c>
      <c r="G27" s="187">
        <f t="shared" si="1"/>
        <v>15</v>
      </c>
      <c r="H27" s="258"/>
    </row>
    <row r="28" spans="1:8" ht="14.5">
      <c r="A28" s="140"/>
      <c r="B28" s="140"/>
      <c r="C28" s="140"/>
      <c r="D28" s="140"/>
      <c r="E28" s="140"/>
      <c r="F28" s="140"/>
      <c r="G28" s="140"/>
    </row>
    <row r="29" spans="1:8" ht="14.5">
      <c r="A29" s="154"/>
      <c r="B29" s="155" t="s">
        <v>381</v>
      </c>
      <c r="D29" s="155"/>
      <c r="E29" s="155"/>
      <c r="F29" s="155"/>
      <c r="G29" s="155"/>
    </row>
    <row r="30" spans="1:8" ht="13">
      <c r="A30" s="171">
        <f>COUNTA(D33:G37)</f>
        <v>20</v>
      </c>
      <c r="B30" s="315" t="s">
        <v>382</v>
      </c>
      <c r="C30" s="263"/>
      <c r="D30" s="294" t="s">
        <v>383</v>
      </c>
      <c r="E30" s="277"/>
      <c r="F30" s="252"/>
      <c r="G30" s="308" t="s">
        <v>384</v>
      </c>
      <c r="H30" s="314" t="s">
        <v>97</v>
      </c>
    </row>
    <row r="31" spans="1:8" ht="26">
      <c r="A31" s="180">
        <v>20</v>
      </c>
      <c r="B31" s="264"/>
      <c r="C31" s="255"/>
      <c r="D31" s="182" t="s">
        <v>385</v>
      </c>
      <c r="E31" s="182" t="s">
        <v>386</v>
      </c>
      <c r="F31" s="182" t="s">
        <v>387</v>
      </c>
      <c r="G31" s="258"/>
      <c r="H31" s="258"/>
    </row>
    <row r="32" spans="1:8" ht="12.5">
      <c r="A32" s="28"/>
      <c r="B32" s="268" t="s">
        <v>98</v>
      </c>
      <c r="C32" s="255"/>
      <c r="D32" s="57" t="s">
        <v>99</v>
      </c>
      <c r="E32" s="57" t="s">
        <v>100</v>
      </c>
      <c r="F32" s="57" t="s">
        <v>101</v>
      </c>
      <c r="G32" s="57" t="s">
        <v>176</v>
      </c>
      <c r="H32" s="70" t="s">
        <v>177</v>
      </c>
    </row>
    <row r="33" spans="1:8" ht="12.5">
      <c r="A33" s="205"/>
      <c r="B33" s="206">
        <v>1</v>
      </c>
      <c r="C33" s="207" t="s">
        <v>388</v>
      </c>
      <c r="D33" s="51">
        <v>40</v>
      </c>
      <c r="E33" s="51">
        <v>70</v>
      </c>
      <c r="F33" s="51">
        <v>120</v>
      </c>
      <c r="G33" s="51">
        <v>100</v>
      </c>
      <c r="H33" s="298"/>
    </row>
    <row r="34" spans="1:8" ht="12.5">
      <c r="A34" s="205"/>
      <c r="B34" s="206">
        <v>2</v>
      </c>
      <c r="C34" s="207" t="s">
        <v>389</v>
      </c>
      <c r="D34" s="51">
        <v>3</v>
      </c>
      <c r="E34" s="51">
        <v>7</v>
      </c>
      <c r="F34" s="51">
        <v>10</v>
      </c>
      <c r="G34" s="51">
        <v>15</v>
      </c>
      <c r="H34" s="285"/>
    </row>
    <row r="35" spans="1:8" ht="12.5">
      <c r="A35" s="205"/>
      <c r="B35" s="206">
        <v>3</v>
      </c>
      <c r="C35" s="207" t="s">
        <v>390</v>
      </c>
      <c r="D35" s="51">
        <v>5</v>
      </c>
      <c r="E35" s="51">
        <v>5</v>
      </c>
      <c r="F35" s="51">
        <v>10</v>
      </c>
      <c r="G35" s="51">
        <v>10</v>
      </c>
      <c r="H35" s="285"/>
    </row>
    <row r="36" spans="1:8" ht="12.5">
      <c r="A36" s="205"/>
      <c r="B36" s="206">
        <v>4</v>
      </c>
      <c r="C36" s="207" t="s">
        <v>391</v>
      </c>
      <c r="D36" s="51">
        <v>0</v>
      </c>
      <c r="E36" s="51">
        <v>0</v>
      </c>
      <c r="F36" s="51">
        <v>0</v>
      </c>
      <c r="G36" s="51">
        <v>0</v>
      </c>
      <c r="H36" s="285"/>
    </row>
    <row r="37" spans="1:8" ht="12.5">
      <c r="A37" s="205"/>
      <c r="B37" s="206">
        <v>5</v>
      </c>
      <c r="C37" s="208" t="s">
        <v>392</v>
      </c>
      <c r="D37" s="53">
        <v>70</v>
      </c>
      <c r="E37" s="53">
        <v>30</v>
      </c>
      <c r="F37" s="53">
        <v>100</v>
      </c>
      <c r="G37" s="51">
        <v>60</v>
      </c>
      <c r="H37" s="285"/>
    </row>
    <row r="38" spans="1:8" ht="13">
      <c r="A38" s="40"/>
      <c r="B38" s="261" t="s">
        <v>110</v>
      </c>
      <c r="C38" s="252"/>
      <c r="D38" s="187">
        <f t="shared" ref="D38:G38" si="2">SUM(D33:D37)</f>
        <v>118</v>
      </c>
      <c r="E38" s="187">
        <f t="shared" si="2"/>
        <v>112</v>
      </c>
      <c r="F38" s="187">
        <f t="shared" si="2"/>
        <v>240</v>
      </c>
      <c r="G38" s="187">
        <f t="shared" si="2"/>
        <v>185</v>
      </c>
      <c r="H38" s="258"/>
    </row>
    <row r="39" spans="1:8" ht="14.5">
      <c r="A39" s="140"/>
      <c r="B39" s="140"/>
      <c r="C39" s="140"/>
      <c r="D39" s="140"/>
      <c r="E39" s="140"/>
      <c r="F39" s="140"/>
      <c r="G39" s="140"/>
    </row>
    <row r="40" spans="1:8" ht="14.5">
      <c r="A40" s="154"/>
      <c r="B40" s="155" t="s">
        <v>393</v>
      </c>
      <c r="D40" s="155"/>
      <c r="E40" s="155"/>
      <c r="F40" s="155"/>
      <c r="G40" s="140"/>
    </row>
    <row r="41" spans="1:8" ht="39">
      <c r="A41" s="171">
        <f>COUNTA(D43:F46)</f>
        <v>12</v>
      </c>
      <c r="B41" s="294" t="s">
        <v>394</v>
      </c>
      <c r="C41" s="252"/>
      <c r="D41" s="182" t="s">
        <v>395</v>
      </c>
      <c r="E41" s="182" t="s">
        <v>396</v>
      </c>
      <c r="F41" s="181" t="s">
        <v>397</v>
      </c>
      <c r="G41" s="173" t="s">
        <v>97</v>
      </c>
    </row>
    <row r="42" spans="1:8" ht="12.5">
      <c r="A42" s="28">
        <v>12</v>
      </c>
      <c r="B42" s="268" t="s">
        <v>98</v>
      </c>
      <c r="C42" s="255"/>
      <c r="D42" s="57" t="s">
        <v>99</v>
      </c>
      <c r="E42" s="57" t="s">
        <v>100</v>
      </c>
      <c r="F42" s="57" t="s">
        <v>101</v>
      </c>
      <c r="G42" s="70" t="s">
        <v>176</v>
      </c>
    </row>
    <row r="43" spans="1:8" ht="12.5">
      <c r="A43" s="206"/>
      <c r="B43" s="206">
        <v>1</v>
      </c>
      <c r="C43" s="209" t="s">
        <v>398</v>
      </c>
      <c r="D43" s="51">
        <v>150</v>
      </c>
      <c r="E43" s="51">
        <v>150</v>
      </c>
      <c r="F43" s="51">
        <v>1</v>
      </c>
      <c r="G43" s="313"/>
    </row>
    <row r="44" spans="1:8" ht="12.5">
      <c r="A44" s="206"/>
      <c r="B44" s="206">
        <v>2</v>
      </c>
      <c r="C44" s="209" t="s">
        <v>399</v>
      </c>
      <c r="D44" s="51">
        <v>200</v>
      </c>
      <c r="E44" s="51">
        <v>200</v>
      </c>
      <c r="F44" s="51">
        <v>0</v>
      </c>
      <c r="G44" s="285"/>
    </row>
    <row r="45" spans="1:8" ht="12.5">
      <c r="A45" s="206"/>
      <c r="B45" s="206">
        <v>3</v>
      </c>
      <c r="C45" s="209" t="s">
        <v>400</v>
      </c>
      <c r="D45" s="51">
        <v>150</v>
      </c>
      <c r="E45" s="51">
        <v>150</v>
      </c>
      <c r="F45" s="51">
        <v>0</v>
      </c>
      <c r="G45" s="285"/>
    </row>
    <row r="46" spans="1:8" ht="12.5">
      <c r="A46" s="206"/>
      <c r="B46" s="206">
        <v>4</v>
      </c>
      <c r="C46" s="210" t="s">
        <v>401</v>
      </c>
      <c r="D46" s="53">
        <v>80</v>
      </c>
      <c r="E46" s="53">
        <v>80</v>
      </c>
      <c r="F46" s="51">
        <v>0</v>
      </c>
      <c r="G46" s="285"/>
    </row>
    <row r="47" spans="1:8" ht="13">
      <c r="A47" s="40"/>
      <c r="B47" s="261" t="s">
        <v>110</v>
      </c>
      <c r="C47" s="252"/>
      <c r="D47" s="187">
        <f t="shared" ref="D47:F47" si="3">SUM(D43:D46)</f>
        <v>580</v>
      </c>
      <c r="E47" s="187">
        <f t="shared" si="3"/>
        <v>580</v>
      </c>
      <c r="F47" s="187">
        <f t="shared" si="3"/>
        <v>1</v>
      </c>
      <c r="G47" s="258"/>
    </row>
    <row r="48" spans="1:8" ht="14.5">
      <c r="A48" s="140"/>
      <c r="B48" s="140"/>
      <c r="C48" s="140"/>
      <c r="D48" s="140"/>
      <c r="E48" s="140"/>
      <c r="F48" s="140"/>
      <c r="G48" s="140"/>
    </row>
    <row r="49" spans="1:7" ht="14.5">
      <c r="A49" s="154"/>
      <c r="B49" s="155" t="s">
        <v>402</v>
      </c>
      <c r="D49" s="155"/>
      <c r="E49" s="140"/>
      <c r="F49" s="140"/>
      <c r="G49" s="140"/>
    </row>
    <row r="50" spans="1:7" ht="39">
      <c r="A50" s="171">
        <f>COUNTA(D52:D54)</f>
        <v>3</v>
      </c>
      <c r="B50" s="294" t="s">
        <v>394</v>
      </c>
      <c r="C50" s="252"/>
      <c r="D50" s="182" t="s">
        <v>396</v>
      </c>
      <c r="E50" s="173" t="s">
        <v>97</v>
      </c>
      <c r="F50" s="140"/>
      <c r="G50" s="140"/>
    </row>
    <row r="51" spans="1:7" ht="14.5">
      <c r="A51" s="28">
        <v>3</v>
      </c>
      <c r="B51" s="268" t="s">
        <v>98</v>
      </c>
      <c r="C51" s="255"/>
      <c r="D51" s="57" t="s">
        <v>99</v>
      </c>
      <c r="E51" s="70" t="s">
        <v>100</v>
      </c>
      <c r="F51" s="140"/>
      <c r="G51" s="140"/>
    </row>
    <row r="52" spans="1:7" ht="14.5">
      <c r="A52" s="206"/>
      <c r="B52" s="206">
        <v>1</v>
      </c>
      <c r="C52" s="209" t="s">
        <v>398</v>
      </c>
      <c r="D52" s="51">
        <v>100</v>
      </c>
      <c r="E52" s="313"/>
      <c r="F52" s="140"/>
      <c r="G52" s="140"/>
    </row>
    <row r="53" spans="1:7" ht="14.5">
      <c r="A53" s="206"/>
      <c r="B53" s="206">
        <v>2</v>
      </c>
      <c r="C53" s="209" t="s">
        <v>400</v>
      </c>
      <c r="D53" s="51">
        <v>500</v>
      </c>
      <c r="E53" s="285"/>
      <c r="F53" s="140"/>
      <c r="G53" s="140"/>
    </row>
    <row r="54" spans="1:7" ht="14.5">
      <c r="A54" s="206"/>
      <c r="B54" s="206">
        <v>3</v>
      </c>
      <c r="C54" s="210" t="s">
        <v>401</v>
      </c>
      <c r="D54" s="53">
        <v>50</v>
      </c>
      <c r="E54" s="285"/>
      <c r="F54" s="140"/>
      <c r="G54" s="140"/>
    </row>
    <row r="55" spans="1:7" ht="14.5">
      <c r="A55" s="40"/>
      <c r="B55" s="261" t="s">
        <v>110</v>
      </c>
      <c r="C55" s="252"/>
      <c r="D55" s="187">
        <f>SUM(D52:D54)</f>
        <v>650</v>
      </c>
      <c r="E55" s="258"/>
      <c r="F55" s="140"/>
    </row>
    <row r="56" spans="1:7" ht="14.5">
      <c r="A56" s="140"/>
      <c r="B56" s="140"/>
      <c r="C56" s="140"/>
      <c r="D56" s="140"/>
      <c r="E56" s="140"/>
      <c r="F56" s="140"/>
      <c r="G56" s="140"/>
    </row>
    <row r="57" spans="1:7" ht="14.5">
      <c r="A57" s="154"/>
      <c r="B57" s="155" t="s">
        <v>403</v>
      </c>
      <c r="D57" s="155"/>
      <c r="E57" s="140"/>
      <c r="F57" s="140"/>
      <c r="G57" s="140"/>
    </row>
    <row r="58" spans="1:7" ht="39">
      <c r="A58" s="171">
        <f>COUNTA(D60:D62)</f>
        <v>3</v>
      </c>
      <c r="B58" s="294" t="s">
        <v>404</v>
      </c>
      <c r="C58" s="252"/>
      <c r="D58" s="182" t="s">
        <v>405</v>
      </c>
      <c r="E58" s="173" t="s">
        <v>97</v>
      </c>
      <c r="F58" s="140"/>
      <c r="G58" s="140"/>
    </row>
    <row r="59" spans="1:7" ht="14.5">
      <c r="A59" s="28">
        <v>3</v>
      </c>
      <c r="B59" s="268" t="s">
        <v>98</v>
      </c>
      <c r="C59" s="255"/>
      <c r="D59" s="57" t="s">
        <v>99</v>
      </c>
      <c r="E59" s="70" t="s">
        <v>100</v>
      </c>
      <c r="F59" s="140"/>
      <c r="G59" s="140"/>
    </row>
    <row r="60" spans="1:7" ht="14.5">
      <c r="A60" s="206"/>
      <c r="B60" s="206">
        <v>1</v>
      </c>
      <c r="C60" s="209" t="s">
        <v>406</v>
      </c>
      <c r="D60" s="51">
        <v>20</v>
      </c>
      <c r="E60" s="313"/>
      <c r="F60" s="140"/>
      <c r="G60" s="140"/>
    </row>
    <row r="61" spans="1:7" ht="14.5">
      <c r="A61" s="206"/>
      <c r="B61" s="206">
        <v>2</v>
      </c>
      <c r="C61" s="209" t="s">
        <v>407</v>
      </c>
      <c r="D61" s="51">
        <v>0</v>
      </c>
      <c r="E61" s="285"/>
      <c r="F61" s="140"/>
      <c r="G61" s="140"/>
    </row>
    <row r="62" spans="1:7" ht="14.5">
      <c r="A62" s="206"/>
      <c r="B62" s="206">
        <v>3</v>
      </c>
      <c r="C62" s="210" t="s">
        <v>408</v>
      </c>
      <c r="D62" s="53">
        <v>0</v>
      </c>
      <c r="E62" s="285"/>
      <c r="F62" s="140"/>
      <c r="G62" s="140"/>
    </row>
    <row r="63" spans="1:7" ht="14.5">
      <c r="A63" s="40"/>
      <c r="B63" s="261" t="s">
        <v>110</v>
      </c>
      <c r="C63" s="252"/>
      <c r="D63" s="187">
        <f>SUM(D60:D62)</f>
        <v>20</v>
      </c>
      <c r="E63" s="258"/>
      <c r="F63" s="140"/>
    </row>
    <row r="64" spans="1:7" ht="14.5">
      <c r="A64" s="140"/>
      <c r="B64" s="140"/>
      <c r="C64" s="140"/>
      <c r="D64" s="140"/>
      <c r="E64" s="140"/>
      <c r="F64" s="140"/>
      <c r="G64" s="140"/>
    </row>
    <row r="65" spans="1:7" ht="14.5">
      <c r="A65" s="154"/>
      <c r="B65" s="155" t="s">
        <v>409</v>
      </c>
      <c r="D65" s="155"/>
      <c r="E65" s="140"/>
      <c r="F65" s="140"/>
      <c r="G65" s="140"/>
    </row>
    <row r="66" spans="1:7" ht="39">
      <c r="A66" s="171">
        <f>COUNTA(D68:D71)</f>
        <v>4</v>
      </c>
      <c r="B66" s="294" t="s">
        <v>410</v>
      </c>
      <c r="C66" s="252"/>
      <c r="D66" s="182" t="s">
        <v>405</v>
      </c>
      <c r="E66" s="173" t="s">
        <v>97</v>
      </c>
      <c r="F66" s="140"/>
      <c r="G66" s="140"/>
    </row>
    <row r="67" spans="1:7" ht="14.5">
      <c r="A67" s="28">
        <v>4</v>
      </c>
      <c r="B67" s="268" t="s">
        <v>98</v>
      </c>
      <c r="C67" s="255"/>
      <c r="D67" s="57" t="s">
        <v>99</v>
      </c>
      <c r="E67" s="70" t="s">
        <v>100</v>
      </c>
      <c r="F67" s="140"/>
      <c r="G67" s="140"/>
    </row>
    <row r="68" spans="1:7" ht="14.5">
      <c r="A68" s="206"/>
      <c r="B68" s="206">
        <v>1</v>
      </c>
      <c r="C68" s="209" t="s">
        <v>411</v>
      </c>
      <c r="D68" s="51">
        <v>2</v>
      </c>
      <c r="E68" s="313"/>
      <c r="F68" s="140"/>
      <c r="G68" s="140"/>
    </row>
    <row r="69" spans="1:7" ht="14.5">
      <c r="A69" s="206"/>
      <c r="B69" s="206">
        <v>2</v>
      </c>
      <c r="C69" s="209" t="s">
        <v>412</v>
      </c>
      <c r="D69" s="51">
        <v>10</v>
      </c>
      <c r="E69" s="285"/>
      <c r="F69" s="140"/>
      <c r="G69" s="140"/>
    </row>
    <row r="70" spans="1:7" ht="14.5">
      <c r="A70" s="206"/>
      <c r="B70" s="206">
        <v>3</v>
      </c>
      <c r="C70" s="209" t="s">
        <v>413</v>
      </c>
      <c r="D70" s="51">
        <v>20</v>
      </c>
      <c r="E70" s="285"/>
      <c r="F70" s="140"/>
      <c r="G70" s="140"/>
    </row>
    <row r="71" spans="1:7" ht="14.5">
      <c r="A71" s="206"/>
      <c r="B71" s="206">
        <v>4</v>
      </c>
      <c r="C71" s="210" t="s">
        <v>414</v>
      </c>
      <c r="D71" s="53">
        <v>0</v>
      </c>
      <c r="E71" s="285"/>
      <c r="F71" s="140"/>
      <c r="G71" s="140"/>
    </row>
    <row r="72" spans="1:7" ht="14.5">
      <c r="A72" s="40"/>
      <c r="B72" s="261" t="s">
        <v>110</v>
      </c>
      <c r="C72" s="252"/>
      <c r="D72" s="187">
        <f>SUM(D68:D71)</f>
        <v>32</v>
      </c>
      <c r="E72" s="258"/>
      <c r="F72" s="140"/>
    </row>
    <row r="73" spans="1:7" ht="14.5">
      <c r="A73" s="140"/>
      <c r="B73" s="140"/>
      <c r="C73" s="140"/>
      <c r="D73" s="140"/>
      <c r="E73" s="140"/>
      <c r="F73" s="140"/>
      <c r="G73" s="140"/>
    </row>
    <row r="74" spans="1:7" ht="14.5">
      <c r="A74" s="154"/>
      <c r="B74" s="126" t="s">
        <v>415</v>
      </c>
      <c r="D74" s="155"/>
      <c r="E74" s="140"/>
      <c r="F74" s="140"/>
      <c r="G74" s="140"/>
    </row>
    <row r="75" spans="1:7" ht="39">
      <c r="A75" s="180">
        <f>COUNTA(D77:D83)</f>
        <v>7</v>
      </c>
      <c r="B75" s="296" t="s">
        <v>298</v>
      </c>
      <c r="C75" s="252"/>
      <c r="D75" s="181" t="s">
        <v>416</v>
      </c>
      <c r="E75" s="173" t="s">
        <v>97</v>
      </c>
      <c r="F75" s="140"/>
      <c r="G75" s="140"/>
    </row>
    <row r="76" spans="1:7" ht="14.5">
      <c r="A76" s="28">
        <v>7</v>
      </c>
      <c r="B76" s="268" t="s">
        <v>98</v>
      </c>
      <c r="C76" s="255"/>
      <c r="D76" s="57" t="s">
        <v>99</v>
      </c>
      <c r="E76" s="70" t="s">
        <v>100</v>
      </c>
      <c r="F76" s="140"/>
      <c r="G76" s="140"/>
    </row>
    <row r="77" spans="1:7" ht="14.5">
      <c r="A77" s="211"/>
      <c r="B77" s="211">
        <v>1</v>
      </c>
      <c r="C77" s="209" t="s">
        <v>417</v>
      </c>
      <c r="D77" s="51">
        <v>20</v>
      </c>
      <c r="E77" s="313"/>
      <c r="F77" s="140"/>
      <c r="G77" s="140"/>
    </row>
    <row r="78" spans="1:7" ht="14.5">
      <c r="A78" s="211"/>
      <c r="B78" s="211">
        <v>2</v>
      </c>
      <c r="C78" s="209" t="s">
        <v>418</v>
      </c>
      <c r="D78" s="51">
        <v>5</v>
      </c>
      <c r="E78" s="285"/>
      <c r="F78" s="140"/>
      <c r="G78" s="140"/>
    </row>
    <row r="79" spans="1:7" ht="14.5">
      <c r="A79" s="211"/>
      <c r="B79" s="211">
        <v>3</v>
      </c>
      <c r="C79" s="209" t="s">
        <v>419</v>
      </c>
      <c r="D79" s="51">
        <v>80</v>
      </c>
      <c r="E79" s="285"/>
      <c r="F79" s="140"/>
      <c r="G79" s="140"/>
    </row>
    <row r="80" spans="1:7" ht="14.5">
      <c r="A80" s="211"/>
      <c r="B80" s="211">
        <v>4</v>
      </c>
      <c r="C80" s="209" t="s">
        <v>420</v>
      </c>
      <c r="D80" s="51">
        <v>250</v>
      </c>
      <c r="E80" s="285"/>
      <c r="F80" s="140"/>
      <c r="G80" s="140"/>
    </row>
    <row r="81" spans="1:7" ht="14.5">
      <c r="A81" s="211"/>
      <c r="B81" s="211">
        <v>5</v>
      </c>
      <c r="C81" s="209" t="s">
        <v>421</v>
      </c>
      <c r="D81" s="51">
        <v>6</v>
      </c>
      <c r="E81" s="285"/>
      <c r="F81" s="140"/>
      <c r="G81" s="140"/>
    </row>
    <row r="82" spans="1:7" ht="14.5">
      <c r="A82" s="211"/>
      <c r="B82" s="211">
        <v>6</v>
      </c>
      <c r="C82" s="209" t="s">
        <v>422</v>
      </c>
      <c r="D82" s="51">
        <v>15</v>
      </c>
      <c r="E82" s="285"/>
      <c r="F82" s="140"/>
      <c r="G82" s="140"/>
    </row>
    <row r="83" spans="1:7" ht="14.5">
      <c r="A83" s="211"/>
      <c r="B83" s="211">
        <v>7</v>
      </c>
      <c r="C83" s="210" t="s">
        <v>423</v>
      </c>
      <c r="D83" s="53">
        <v>0</v>
      </c>
      <c r="E83" s="285"/>
      <c r="F83" s="140"/>
      <c r="G83" s="140"/>
    </row>
    <row r="84" spans="1:7" ht="14.5">
      <c r="A84" s="40"/>
      <c r="B84" s="261" t="s">
        <v>110</v>
      </c>
      <c r="C84" s="252"/>
      <c r="D84" s="187">
        <f>SUM(D77:D83)</f>
        <v>376</v>
      </c>
      <c r="E84" s="258"/>
      <c r="F84" s="140"/>
    </row>
    <row r="85" spans="1:7" ht="14.5">
      <c r="A85" s="140"/>
      <c r="B85" s="140"/>
      <c r="C85" s="140"/>
      <c r="D85" s="140"/>
      <c r="E85" s="140"/>
      <c r="F85" s="140"/>
      <c r="G85" s="140"/>
    </row>
    <row r="86" spans="1:7" ht="14.5">
      <c r="A86" s="140"/>
      <c r="B86" s="140"/>
      <c r="C86" s="140"/>
      <c r="D86" s="140"/>
      <c r="E86" s="140"/>
      <c r="F86" s="140"/>
      <c r="G86" s="140"/>
    </row>
    <row r="87" spans="1:7" ht="14.5">
      <c r="A87" s="154"/>
      <c r="B87" s="155" t="s">
        <v>424</v>
      </c>
      <c r="D87" s="155"/>
      <c r="E87" s="155"/>
      <c r="F87" s="140"/>
      <c r="G87" s="140"/>
    </row>
    <row r="88" spans="1:7" ht="14.5">
      <c r="A88" s="171">
        <f>COUNTA(D91:E98)</f>
        <v>16</v>
      </c>
      <c r="B88" s="315" t="s">
        <v>425</v>
      </c>
      <c r="C88" s="263"/>
      <c r="D88" s="296" t="s">
        <v>426</v>
      </c>
      <c r="E88" s="252"/>
      <c r="F88" s="314" t="s">
        <v>97</v>
      </c>
      <c r="G88" s="140"/>
    </row>
    <row r="89" spans="1:7" ht="14.5">
      <c r="A89" s="180">
        <v>16</v>
      </c>
      <c r="B89" s="264"/>
      <c r="C89" s="255"/>
      <c r="D89" s="181" t="s">
        <v>427</v>
      </c>
      <c r="E89" s="181" t="s">
        <v>428</v>
      </c>
      <c r="F89" s="258"/>
      <c r="G89" s="140"/>
    </row>
    <row r="90" spans="1:7" ht="14.5">
      <c r="A90" s="28"/>
      <c r="B90" s="268" t="s">
        <v>98</v>
      </c>
      <c r="C90" s="255"/>
      <c r="D90" s="57" t="s">
        <v>99</v>
      </c>
      <c r="E90" s="57" t="s">
        <v>100</v>
      </c>
      <c r="F90" s="70" t="s">
        <v>101</v>
      </c>
      <c r="G90" s="140"/>
    </row>
    <row r="91" spans="1:7" ht="14.5">
      <c r="A91" s="212"/>
      <c r="B91" s="31">
        <v>1</v>
      </c>
      <c r="C91" s="32" t="s">
        <v>102</v>
      </c>
      <c r="D91" s="51">
        <v>0</v>
      </c>
      <c r="E91" s="51">
        <v>0</v>
      </c>
      <c r="F91" s="313"/>
      <c r="G91" s="140"/>
    </row>
    <row r="92" spans="1:7" ht="14.5">
      <c r="A92" s="212"/>
      <c r="B92" s="35">
        <v>2</v>
      </c>
      <c r="C92" s="36" t="s">
        <v>103</v>
      </c>
      <c r="D92" s="51">
        <v>0</v>
      </c>
      <c r="E92" s="51">
        <v>0</v>
      </c>
      <c r="F92" s="285"/>
      <c r="G92" s="140"/>
    </row>
    <row r="93" spans="1:7" ht="14.5">
      <c r="A93" s="212"/>
      <c r="B93" s="35">
        <v>3</v>
      </c>
      <c r="C93" s="36" t="s">
        <v>104</v>
      </c>
      <c r="D93" s="51">
        <v>0</v>
      </c>
      <c r="E93" s="51">
        <v>0</v>
      </c>
      <c r="F93" s="285"/>
      <c r="G93" s="140"/>
    </row>
    <row r="94" spans="1:7" ht="14.5">
      <c r="A94" s="212"/>
      <c r="B94" s="37">
        <v>4</v>
      </c>
      <c r="C94" s="36" t="s">
        <v>105</v>
      </c>
      <c r="D94" s="51">
        <v>0</v>
      </c>
      <c r="E94" s="51">
        <v>0</v>
      </c>
      <c r="F94" s="285"/>
      <c r="G94" s="140"/>
    </row>
    <row r="95" spans="1:7" ht="14.5">
      <c r="A95" s="212"/>
      <c r="B95" s="37">
        <v>5</v>
      </c>
      <c r="C95" s="36" t="s">
        <v>106</v>
      </c>
      <c r="D95" s="51">
        <v>0</v>
      </c>
      <c r="E95" s="51">
        <v>0</v>
      </c>
      <c r="F95" s="285"/>
      <c r="G95" s="140"/>
    </row>
    <row r="96" spans="1:7" ht="14.5">
      <c r="A96" s="212"/>
      <c r="B96" s="37">
        <v>6</v>
      </c>
      <c r="C96" s="36" t="s">
        <v>107</v>
      </c>
      <c r="D96" s="51">
        <v>2</v>
      </c>
      <c r="E96" s="51">
        <v>5</v>
      </c>
      <c r="F96" s="285"/>
      <c r="G96" s="140"/>
    </row>
    <row r="97" spans="1:7" ht="14.5">
      <c r="A97" s="212"/>
      <c r="B97" s="37">
        <v>7</v>
      </c>
      <c r="C97" s="36" t="s">
        <v>108</v>
      </c>
      <c r="D97" s="51">
        <v>1</v>
      </c>
      <c r="E97" s="51">
        <v>3</v>
      </c>
      <c r="F97" s="285"/>
      <c r="G97" s="140"/>
    </row>
    <row r="98" spans="1:7" ht="14.5">
      <c r="A98" s="212"/>
      <c r="B98" s="38">
        <v>8</v>
      </c>
      <c r="C98" s="39" t="s">
        <v>109</v>
      </c>
      <c r="D98" s="51">
        <v>0</v>
      </c>
      <c r="E98" s="51">
        <v>0</v>
      </c>
      <c r="F98" s="285"/>
      <c r="G98" s="140"/>
    </row>
    <row r="99" spans="1:7" ht="14.5">
      <c r="A99" s="40"/>
      <c r="B99" s="261" t="s">
        <v>110</v>
      </c>
      <c r="C99" s="252"/>
      <c r="D99" s="187">
        <f t="shared" ref="D99:E99" si="4">SUM(D91:D98)</f>
        <v>3</v>
      </c>
      <c r="E99" s="187">
        <f t="shared" si="4"/>
        <v>8</v>
      </c>
      <c r="F99" s="258"/>
      <c r="G99" s="140"/>
    </row>
    <row r="100" spans="1:7" ht="14.5">
      <c r="A100" s="140"/>
      <c r="B100" s="140"/>
      <c r="C100" s="140"/>
      <c r="D100" s="140"/>
      <c r="E100" s="140"/>
      <c r="F100" s="140"/>
      <c r="G100" s="140"/>
    </row>
    <row r="101" spans="1:7" ht="14.5">
      <c r="A101" s="140"/>
      <c r="B101" s="140"/>
      <c r="C101" s="140"/>
      <c r="D101" s="140"/>
      <c r="E101" s="140"/>
      <c r="F101" s="140"/>
      <c r="G101" s="140"/>
    </row>
    <row r="102" spans="1:7" ht="14.5">
      <c r="A102" s="154"/>
      <c r="B102" s="155" t="s">
        <v>429</v>
      </c>
      <c r="D102" s="155"/>
      <c r="E102" s="140"/>
      <c r="F102" s="140"/>
      <c r="G102" s="140"/>
    </row>
    <row r="103" spans="1:7" ht="39">
      <c r="A103" s="180">
        <f>COUNTA(D105:D113)</f>
        <v>9</v>
      </c>
      <c r="B103" s="296" t="s">
        <v>298</v>
      </c>
      <c r="C103" s="252"/>
      <c r="D103" s="181" t="s">
        <v>430</v>
      </c>
      <c r="E103" s="173" t="s">
        <v>97</v>
      </c>
      <c r="F103" s="140"/>
      <c r="G103" s="140"/>
    </row>
    <row r="104" spans="1:7" ht="14.5">
      <c r="A104" s="28">
        <v>9</v>
      </c>
      <c r="B104" s="268" t="s">
        <v>98</v>
      </c>
      <c r="C104" s="255"/>
      <c r="D104" s="57" t="s">
        <v>99</v>
      </c>
      <c r="E104" s="70" t="s">
        <v>100</v>
      </c>
      <c r="F104" s="140"/>
      <c r="G104" s="140"/>
    </row>
    <row r="105" spans="1:7" ht="14.5">
      <c r="A105" s="174"/>
      <c r="B105" s="174">
        <v>1</v>
      </c>
      <c r="C105" s="203" t="s">
        <v>421</v>
      </c>
      <c r="D105" s="51">
        <v>0</v>
      </c>
      <c r="E105" s="313"/>
      <c r="F105" s="140"/>
      <c r="G105" s="140"/>
    </row>
    <row r="106" spans="1:7" ht="14.5">
      <c r="A106" s="174"/>
      <c r="B106" s="174">
        <v>2</v>
      </c>
      <c r="C106" s="203" t="s">
        <v>422</v>
      </c>
      <c r="D106" s="51">
        <v>0</v>
      </c>
      <c r="E106" s="285"/>
      <c r="F106" s="140"/>
      <c r="G106" s="140"/>
    </row>
    <row r="107" spans="1:7" ht="14.5">
      <c r="A107" s="174"/>
      <c r="B107" s="174">
        <v>3</v>
      </c>
      <c r="C107" s="203" t="s">
        <v>418</v>
      </c>
      <c r="D107" s="51">
        <v>0</v>
      </c>
      <c r="E107" s="285"/>
      <c r="F107" s="140"/>
      <c r="G107" s="140"/>
    </row>
    <row r="108" spans="1:7" ht="14.5">
      <c r="A108" s="174"/>
      <c r="B108" s="174">
        <v>4</v>
      </c>
      <c r="C108" s="203" t="s">
        <v>417</v>
      </c>
      <c r="D108" s="51">
        <v>0</v>
      </c>
      <c r="E108" s="285"/>
      <c r="F108" s="140"/>
      <c r="G108" s="140"/>
    </row>
    <row r="109" spans="1:7" ht="14.5">
      <c r="A109" s="174"/>
      <c r="B109" s="174">
        <v>5</v>
      </c>
      <c r="C109" s="203" t="s">
        <v>431</v>
      </c>
      <c r="D109" s="51">
        <v>0</v>
      </c>
      <c r="E109" s="285"/>
      <c r="F109" s="140"/>
      <c r="G109" s="140"/>
    </row>
    <row r="110" spans="1:7" ht="14.5">
      <c r="A110" s="174"/>
      <c r="B110" s="174">
        <v>6</v>
      </c>
      <c r="C110" s="203" t="s">
        <v>432</v>
      </c>
      <c r="D110" s="51">
        <v>0</v>
      </c>
      <c r="E110" s="285"/>
      <c r="F110" s="140"/>
      <c r="G110" s="140"/>
    </row>
    <row r="111" spans="1:7" ht="14.5">
      <c r="A111" s="174"/>
      <c r="B111" s="174">
        <v>7</v>
      </c>
      <c r="C111" s="203" t="s">
        <v>433</v>
      </c>
      <c r="D111" s="51">
        <v>0</v>
      </c>
      <c r="E111" s="285"/>
      <c r="F111" s="140"/>
      <c r="G111" s="140"/>
    </row>
    <row r="112" spans="1:7" ht="14.5">
      <c r="A112" s="174"/>
      <c r="B112" s="174">
        <v>8</v>
      </c>
      <c r="C112" s="203" t="s">
        <v>434</v>
      </c>
      <c r="D112" s="51">
        <v>0</v>
      </c>
      <c r="E112" s="285"/>
      <c r="F112" s="140"/>
      <c r="G112" s="140"/>
    </row>
    <row r="113" spans="1:7" ht="14.5">
      <c r="A113" s="174"/>
      <c r="B113" s="174">
        <v>9</v>
      </c>
      <c r="C113" s="204" t="s">
        <v>435</v>
      </c>
      <c r="D113" s="51">
        <v>0</v>
      </c>
      <c r="E113" s="285"/>
      <c r="F113" s="140"/>
      <c r="G113" s="140"/>
    </row>
    <row r="114" spans="1:7" ht="14.5">
      <c r="A114" s="40"/>
      <c r="B114" s="261" t="s">
        <v>110</v>
      </c>
      <c r="C114" s="252"/>
      <c r="D114" s="187">
        <f>SUM(D105:D113)</f>
        <v>0</v>
      </c>
      <c r="E114" s="258"/>
      <c r="F114" s="140"/>
    </row>
    <row r="115" spans="1:7" ht="14.5">
      <c r="A115" s="140"/>
      <c r="B115" s="140"/>
      <c r="C115" s="140"/>
      <c r="D115" s="140"/>
      <c r="E115" s="140"/>
      <c r="F115" s="140"/>
      <c r="G115" s="140"/>
    </row>
  </sheetData>
  <mergeCells count="51">
    <mergeCell ref="F88:F89"/>
    <mergeCell ref="B90:C90"/>
    <mergeCell ref="F91:F99"/>
    <mergeCell ref="B103:C103"/>
    <mergeCell ref="B104:C104"/>
    <mergeCell ref="E105:E114"/>
    <mergeCell ref="B114:C114"/>
    <mergeCell ref="E77:E84"/>
    <mergeCell ref="B84:C84"/>
    <mergeCell ref="B88:C89"/>
    <mergeCell ref="D88:E88"/>
    <mergeCell ref="E60:E63"/>
    <mergeCell ref="B63:C63"/>
    <mergeCell ref="B66:C66"/>
    <mergeCell ref="E68:E72"/>
    <mergeCell ref="B99:C99"/>
    <mergeCell ref="B67:C67"/>
    <mergeCell ref="B72:C72"/>
    <mergeCell ref="B75:C75"/>
    <mergeCell ref="B76:C76"/>
    <mergeCell ref="B55:C55"/>
    <mergeCell ref="B58:C58"/>
    <mergeCell ref="B59:C59"/>
    <mergeCell ref="G43:G47"/>
    <mergeCell ref="B47:C47"/>
    <mergeCell ref="B50:C50"/>
    <mergeCell ref="B51:C51"/>
    <mergeCell ref="E52:E55"/>
    <mergeCell ref="B32:C32"/>
    <mergeCell ref="H33:H38"/>
    <mergeCell ref="B38:C38"/>
    <mergeCell ref="B41:C41"/>
    <mergeCell ref="B42:C42"/>
    <mergeCell ref="B16:C16"/>
    <mergeCell ref="H17:H27"/>
    <mergeCell ref="B27:C27"/>
    <mergeCell ref="B30:C31"/>
    <mergeCell ref="D30:F30"/>
    <mergeCell ref="G30:G31"/>
    <mergeCell ref="H30:H31"/>
    <mergeCell ref="B7:C7"/>
    <mergeCell ref="H8:H10"/>
    <mergeCell ref="B10:C10"/>
    <mergeCell ref="B14:C15"/>
    <mergeCell ref="D14:G14"/>
    <mergeCell ref="H14:H15"/>
    <mergeCell ref="B1:H1"/>
    <mergeCell ref="I1:I3"/>
    <mergeCell ref="B2:G2"/>
    <mergeCell ref="B3:H3"/>
    <mergeCell ref="B6:C6"/>
  </mergeCells>
  <hyperlinks>
    <hyperlink ref="H2" location="'Menu Utama'!A1" display="'Menu Utama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Rekap Progress</vt:lpstr>
      <vt:lpstr>Menu Utama</vt:lpstr>
      <vt:lpstr>Geografi</vt:lpstr>
      <vt:lpstr>Iklim</vt:lpstr>
      <vt:lpstr>Pemerintahan</vt:lpstr>
      <vt:lpstr>Penduduk</vt:lpstr>
      <vt:lpstr>Sosial</vt:lpstr>
      <vt:lpstr>Industri</vt:lpstr>
      <vt:lpstr>Pertanian</vt:lpstr>
      <vt:lpstr>Transportasi</vt:lpstr>
      <vt:lpstr>Keuangan</vt:lpstr>
      <vt:lpstr>Kesejahteraan</vt:lpstr>
      <vt:lpstr>Tabel Tambahan</vt:lpstr>
      <vt:lpstr>PIC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zyrex</cp:lastModifiedBy>
  <dcterms:modified xsi:type="dcterms:W3CDTF">2023-07-10T05:55:35Z</dcterms:modified>
</cp:coreProperties>
</file>