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40" firstSheet="2" activeTab="2"/>
  </bookViews>
  <sheets>
    <sheet name="Rekap Progress" sheetId="1" state="hidden" r:id="rId1"/>
    <sheet name="Menu Utama" sheetId="2" r:id="rId2"/>
    <sheet name="Penduduk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<sst xmlns="http://schemas.openxmlformats.org/spreadsheetml/2006/main" count="213" uniqueCount="142">
  <si>
    <t>Target</t>
  </si>
  <si>
    <t>Penyelesaian</t>
  </si>
  <si>
    <t>Geografi</t>
  </si>
  <si>
    <t>Luas Wilayah Menurut Desa</t>
  </si>
  <si>
    <t>Jarak Kampung ke Ibukota Kecamatan dan Ibukota Kabupaten</t>
  </si>
  <si>
    <t>Letak Geografis Kampung</t>
  </si>
  <si>
    <t>Iklim</t>
  </si>
  <si>
    <t>Jumlah Curah Hujan dan Hari Hujan Menurut Bulan</t>
  </si>
  <si>
    <t>Ketinggian Kampung (Di Atas Oermukaan Air Laut) dan Sumber Air Minum</t>
  </si>
  <si>
    <t>Pemerintahan</t>
  </si>
  <si>
    <t>Status Pemerintahan dan Keberadaan Aparat Menurut Kampung</t>
  </si>
  <si>
    <t>Status Pemerintahan dan Kondisi Usia Aparat Menurut Kampung</t>
  </si>
  <si>
    <t>Status Pemerintahan dan Jenis Kelamin Aparat Menurut Kampung</t>
  </si>
  <si>
    <t>Status Pemerintahan dan Tingkat Pendidikan Aparat Menurut Kampung</t>
  </si>
  <si>
    <t>Status Pemerintahan dan Jumlah Rukun Tetangga Menurut Kampung</t>
  </si>
  <si>
    <t>Banyaknya PNS di Kantor Kecamatan Menurut Golongan</t>
  </si>
  <si>
    <t>Banyaknya PNS di Kantor Kecamatan Menurut Tingkat Pendidikan yang Ditamatkan</t>
  </si>
  <si>
    <t>Banyaknya PNS di Kantor Kecamatan Menurut Status Tenaga Kerja dan Jenis Kelamin</t>
  </si>
  <si>
    <t>Banyaknya Petugas dan Sarana Kamtibnas Menurut Kampung</t>
  </si>
  <si>
    <t>Banyaknya Dinas Vertikal, dan Dinas Otonom</t>
  </si>
  <si>
    <t>Penduduk</t>
  </si>
  <si>
    <t>Luas Wilayah, Jumlah Penduduk dan Kepadatan Penduduk Menurut Kampung</t>
  </si>
  <si>
    <t>Jumlah Penduduk Menurut Jenis Kelamin dan Kampung (Jiwa)</t>
  </si>
  <si>
    <t>Jumlah Penduduk Menurut Jesni Kelamin dan Seks Rasio</t>
  </si>
  <si>
    <t>Jumlah Penduduk Berdasarkan Suku</t>
  </si>
  <si>
    <t>Sosial</t>
  </si>
  <si>
    <t>Banyaknya Sekolah Taman Kanak-Kanak (TK) Menurut Jenis dan Kampung</t>
  </si>
  <si>
    <t>Banyaknya Sekolah Dasar (SD) dan Sederajat Menurut Jenis dan Kampung</t>
  </si>
  <si>
    <t>Banyaknya Sekolah LAnjutan Tingkat Pertama (SLTP) dan Sederajat Menurut Jenis dan Kampung</t>
  </si>
  <si>
    <t>Banyaknya Sekolah Menengah Umum (SMU) dan Sederajat Menurut Jenis dan Kampung</t>
  </si>
  <si>
    <t>Banyaknya Sekolah Menengah Kejuruan (SMK) dan Sederajat Menurut Jenis dan Kampung</t>
  </si>
  <si>
    <t>Banyaknya Sarana Ibadah Menurut Jenis</t>
  </si>
  <si>
    <t>Banyaknya Sarana Ibadah Agama Islam Menurut Jenis</t>
  </si>
  <si>
    <t>Banyaknya Status Pernikahan Menurut Jenis</t>
  </si>
  <si>
    <t>Banyaknya Fasilitas Kesehatan Menurut Jenis</t>
  </si>
  <si>
    <t>Jumlah Petugas Kesehatan Menurut Kampung</t>
  </si>
  <si>
    <t>Banyaknya Klinik KB, PUS, Akseptor Aktif dan Baru</t>
  </si>
  <si>
    <t>Pencapaian Peserta KB Aktif dan Baru Menurut Metode Kontrasepsi</t>
  </si>
  <si>
    <t>Banyaknya Sarana Keluarga Berencana</t>
  </si>
  <si>
    <t>Bahan Bakar yang Digunakan Masyarakat Menurut Kampung</t>
  </si>
  <si>
    <t>Tempat Buang Sampah dan Buang Air Besar Sebagian Besar Masyarakat Menurut Kampung</t>
  </si>
  <si>
    <t>Kondisi Fasilitas Listrik Masyarakat Menurut Kampung</t>
  </si>
  <si>
    <t>Pertanian</t>
  </si>
  <si>
    <t>Luas Panen, Hasil per Hektar dan Produksi Padi Sawah dan Padi Ladang</t>
  </si>
  <si>
    <t>Luas Areal dan Produksi Tanaman Perkebunan Menurut Komoditi</t>
  </si>
  <si>
    <t>Populasi dan Produksi Daging Ternak Menurut Jenisnya</t>
  </si>
  <si>
    <t>Populasi dan Produksi Daging Unggas Menurut Jenisnya</t>
  </si>
  <si>
    <t>Produksi Telur Menurut Jenis Unggas</t>
  </si>
  <si>
    <t>Banyaknya Sarana Penangkapan Ikan Milik Nelayan Menurut Jenisnya</t>
  </si>
  <si>
    <t>Luas Areal Penangkapan Ikan Menurut Jenisnya</t>
  </si>
  <si>
    <t>Jumlah Budidaya Ikan Menurut Jenisnya</t>
  </si>
  <si>
    <t>Budidaya Ikan Dalam Keramba Menurut KK dan Kampung</t>
  </si>
  <si>
    <t>Produksi Ikan Hasil Tangkapan dan Budidaya Menurut Jenisnya</t>
  </si>
  <si>
    <t>Perindustrian, Perdagangan, dan Akomodasi</t>
  </si>
  <si>
    <t>Keberadaan Pasar dan Pertokoan Menurut Kampung</t>
  </si>
  <si>
    <t>Banyaknya Pasar Tanpa Bangunan, Mini Market dan Restoran Menurut Kampung</t>
  </si>
  <si>
    <t>Keberadaan Lokalisasi dan Agen TKW Menurut Kampung</t>
  </si>
  <si>
    <t>Jumlah Bengkel, Tambal Ban dan Reparasi Elektronik</t>
  </si>
  <si>
    <t>Hotel, Jumlah Kamar dan Tarif</t>
  </si>
  <si>
    <t>Toko, Kios dan Rumah Makan</t>
  </si>
  <si>
    <t>Transportasi dan Konstruksi</t>
  </si>
  <si>
    <t>Kondisi Transportasi Jalan Menurut Kampung</t>
  </si>
  <si>
    <t>Kondisi Sarana Komunikasi Menurut Kampung</t>
  </si>
  <si>
    <t>Kondisi Sarana Komunikasi Menurut Kampung (Lanjutan)</t>
  </si>
  <si>
    <t xml:space="preserve">Kondisi Sarana Olahraga Menurut Kampung </t>
  </si>
  <si>
    <t>Kondisi Bangunan Tempat Tinggal Menurut Kampung</t>
  </si>
  <si>
    <t>Keuangan</t>
  </si>
  <si>
    <t>Banyaknya Koperasi Menurut Kegiatannya per Kampung</t>
  </si>
  <si>
    <t>Jumlah Wajib Pajak Bumi dan Bangunan (PBB)</t>
  </si>
  <si>
    <t>Kemiskinan</t>
  </si>
  <si>
    <t>Kondisi Masyarakat yang Tinggal di Bantaran Sungai Menurut Kampung</t>
  </si>
  <si>
    <t>Kondisi Pemukiman Kumuh Menurut Kampung</t>
  </si>
  <si>
    <t>Jumlah Penderita Gizi Buruk, Penerima Askeskin dan SKTM Menurut Kampung</t>
  </si>
  <si>
    <t>Banyak Penderita Menurut 10 Jenis Terbesar Penyakit (Orang)</t>
  </si>
  <si>
    <t>Banyaknya Penderita Menurut Jenis Penyakit yang Mengakibatkan Meninggal Dalam Wilayah Kecamatan</t>
  </si>
  <si>
    <t>Banyaknya Penerbitan Surat Tanah per Kampung</t>
  </si>
  <si>
    <t>Penduduk yang Bekerja dan Ketergantungan Menurut Kampung</t>
  </si>
  <si>
    <t>Jenis Budidaya Ikan Dalam Keramba Menurut Kampung</t>
  </si>
  <si>
    <t>MENU UTAMA DATA KECAMATAN</t>
  </si>
  <si>
    <t>No</t>
  </si>
  <si>
    <t>BAB</t>
  </si>
  <si>
    <t>Aksi</t>
  </si>
  <si>
    <t>GEOGRAFI</t>
  </si>
  <si>
    <t/>
  </si>
  <si>
    <t>INDUSTRI</t>
  </si>
  <si>
    <t>IKLIM</t>
  </si>
  <si>
    <t>PERTANIAN</t>
  </si>
  <si>
    <t>PEMERINTAHAN</t>
  </si>
  <si>
    <t>TRANSPORTASI</t>
  </si>
  <si>
    <t>PENDUDUK</t>
  </si>
  <si>
    <t>KEUANGAN</t>
  </si>
  <si>
    <t>SOSIAL</t>
  </si>
  <si>
    <t>KESEJAHTERAAN</t>
  </si>
  <si>
    <r>
      <rPr>
        <b/>
        <sz val="15"/>
        <color rgb="FF6FA8DC"/>
        <rFont val="Arial"/>
        <charset val="134"/>
      </rPr>
      <t>BAB PENDUDUK</t>
    </r>
    <r>
      <rPr>
        <b/>
        <sz val="15"/>
        <color rgb="FF000000"/>
        <rFont val="Arial"/>
        <charset val="134"/>
      </rPr>
      <t>, DATA KECAMATAN BONGAN TAHUN 2024</t>
    </r>
  </si>
  <si>
    <t>4.1. LUAS WILAYAH, JUMLAH PENDUDUK DAN KEPADATAN PENDUDUK MENURUT DESA</t>
  </si>
  <si>
    <t>KAMPUNG
  Village</t>
  </si>
  <si>
    <t>LUAS WILAYAH
  Area
  (Km2)</t>
  </si>
  <si>
    <t>JUMLAH PENDUDUK
  Population
  (Jiwa)</t>
  </si>
  <si>
    <t>KEPADATAN PENDUDUK
  Density</t>
  </si>
  <si>
    <t>Catatan</t>
  </si>
  <si>
    <t>(1)</t>
  </si>
  <si>
    <t>(2)</t>
  </si>
  <si>
    <t>(3)</t>
  </si>
  <si>
    <t>(4)</t>
  </si>
  <si>
    <t>(5)</t>
  </si>
  <si>
    <t>Gerunggung</t>
  </si>
  <si>
    <t>Tanjung Soke</t>
  </si>
  <si>
    <t>Pereng Taliq</t>
  </si>
  <si>
    <t>Deraya</t>
  </si>
  <si>
    <t>Lemper</t>
  </si>
  <si>
    <t>Muara Siram</t>
  </si>
  <si>
    <t>Siram Makmur</t>
  </si>
  <si>
    <t>Siram Jaya</t>
  </si>
  <si>
    <t>Resak</t>
  </si>
  <si>
    <t>Tanjung Sari</t>
  </si>
  <si>
    <t>Jambuk Makmur</t>
  </si>
  <si>
    <t>Bukit Harapan</t>
  </si>
  <si>
    <t>Jambuk</t>
  </si>
  <si>
    <t>Muara Gusik</t>
  </si>
  <si>
    <t>Penawai</t>
  </si>
  <si>
    <t>Muara Kedang</t>
  </si>
  <si>
    <t>J U M L A H / Total</t>
  </si>
  <si>
    <t>LAKI-LAKI
  Male</t>
  </si>
  <si>
    <t>PEREMPUAN
  Female</t>
  </si>
  <si>
    <t>JUMLAH
  Total</t>
  </si>
  <si>
    <t>4.4. JUMLAH PENDUDUK MENURUT JENIS KELAMIN DAN SEKS RASIO</t>
  </si>
  <si>
    <t>SEKS RASIO
  Sex Ratio</t>
  </si>
  <si>
    <t>2.2 Jumlah Penduduk Berdasarkan Suku</t>
  </si>
  <si>
    <t>Desa/Kelurahan</t>
  </si>
  <si>
    <t>Jumlah</t>
  </si>
  <si>
    <t>Laki-laki</t>
  </si>
  <si>
    <t>Perempuan</t>
  </si>
  <si>
    <t>Dayak Tunjung</t>
  </si>
  <si>
    <t>Dayak Benuaq</t>
  </si>
  <si>
    <t>Kutai</t>
  </si>
  <si>
    <t>Jawa</t>
  </si>
  <si>
    <t>Dayak Bahau</t>
  </si>
  <si>
    <t>Banjar</t>
  </si>
  <si>
    <t>Bugis</t>
  </si>
  <si>
    <t>flores</t>
  </si>
  <si>
    <t>Dayak Bentian</t>
  </si>
  <si>
    <t>Dayak Bekumpai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</si>
</sst>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34">
    <font>
      <sz val="10"/>
      <color rgb="FF000000"/>
      <name val="Arial"/>
      <charset val="134"/>
      <scheme val="minor"/>
    </font>
    <font>
      <sz val="10"/>
      <color rgb="FF000000"/>
      <name val="Arial"/>
      <charset val="134"/>
    </font>
    <font>
      <b/>
      <sz val="15"/>
      <color rgb="FF000000"/>
      <name val="Arial"/>
      <charset val="134"/>
    </font>
    <font>
      <sz val="11"/>
      <color rgb="FF000000"/>
      <name val="Calibri"/>
      <charset val="134"/>
    </font>
    <font>
      <sz val="11"/>
      <color rgb="FF000000"/>
      <name val="Arial"/>
      <charset val="134"/>
    </font>
    <font>
      <b/>
      <sz val="11"/>
      <color rgb="FF000000"/>
      <name val="Arial"/>
      <charset val="134"/>
    </font>
    <font>
      <sz val="10"/>
      <name val="Arial"/>
      <charset val="134"/>
      <scheme val="minor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b/>
      <sz val="10"/>
      <color rgb="FF000000"/>
      <name val="Arial"/>
      <charset val="134"/>
    </font>
    <font>
      <u/>
      <sz val="10"/>
      <color rgb="FF0000FF"/>
      <name val="Arial"/>
      <charset val="134"/>
      <scheme val="minor"/>
    </font>
    <font>
      <b/>
      <sz val="13"/>
      <color rgb="FFFFFFFF"/>
      <name val="Arial"/>
      <charset val="134"/>
    </font>
    <font>
      <b/>
      <sz val="12"/>
      <color theme="1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5"/>
      <color rgb="FF6FA8DC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6FA8DC"/>
        <bgColor rgb="FF6FA8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25" applyNumberFormat="0" applyAlignment="0" applyProtection="0">
      <alignment vertical="center"/>
    </xf>
    <xf numFmtId="0" fontId="23" fillId="9" borderId="26" applyNumberFormat="0" applyAlignment="0" applyProtection="0">
      <alignment vertical="center"/>
    </xf>
    <xf numFmtId="0" fontId="24" fillId="9" borderId="25" applyNumberFormat="0" applyAlignment="0" applyProtection="0">
      <alignment vertical="center"/>
    </xf>
    <xf numFmtId="0" fontId="25" fillId="10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76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/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5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6" fillId="0" borderId="6" xfId="0" applyFont="1" applyBorder="1"/>
    <xf numFmtId="0" fontId="7" fillId="3" borderId="6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9" xfId="0" applyFont="1" applyFill="1" applyBorder="1" applyAlignment="1"/>
    <xf numFmtId="0" fontId="8" fillId="3" borderId="11" xfId="0" applyFont="1" applyFill="1" applyBorder="1" applyAlignment="1">
      <alignment horizontal="center"/>
    </xf>
    <xf numFmtId="0" fontId="8" fillId="3" borderId="6" xfId="0" applyFont="1" applyFill="1" applyBorder="1" applyAlignment="1"/>
    <xf numFmtId="0" fontId="9" fillId="3" borderId="0" xfId="0" applyFont="1" applyFill="1" applyAlignment="1">
      <alignment horizontal="center" vertical="top"/>
    </xf>
    <xf numFmtId="0" fontId="9" fillId="3" borderId="2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top"/>
    </xf>
    <xf numFmtId="0" fontId="5" fillId="3" borderId="2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0" fillId="0" borderId="0" xfId="0" applyFont="1"/>
    <xf numFmtId="0" fontId="5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6" fillId="0" borderId="9" xfId="0" applyFont="1" applyBorder="1"/>
    <xf numFmtId="0" fontId="1" fillId="3" borderId="4" xfId="0" applyFont="1" applyFill="1" applyBorder="1" applyAlignment="1">
      <alignment horizontal="center"/>
    </xf>
    <xf numFmtId="0" fontId="8" fillId="2" borderId="0" xfId="0" applyFont="1" applyFill="1"/>
    <xf numFmtId="0" fontId="8" fillId="0" borderId="0" xfId="0" applyFont="1"/>
    <xf numFmtId="0" fontId="9" fillId="3" borderId="12" xfId="0" applyFont="1" applyFill="1" applyBorder="1" applyAlignment="1">
      <alignment horizontal="center" vertical="center" wrapText="1"/>
    </xf>
    <xf numFmtId="0" fontId="6" fillId="0" borderId="8" xfId="0" applyFont="1" applyBorder="1"/>
    <xf numFmtId="0" fontId="9" fillId="3" borderId="2" xfId="0" applyFont="1" applyFill="1" applyBorder="1" applyAlignment="1">
      <alignment horizontal="center"/>
    </xf>
    <xf numFmtId="0" fontId="6" fillId="0" borderId="5" xfId="0" applyFont="1" applyBorder="1"/>
    <xf numFmtId="0" fontId="9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4" fillId="0" borderId="7" xfId="0" applyFont="1" applyBorder="1" applyAlignment="1"/>
    <xf numFmtId="0" fontId="1" fillId="3" borderId="0" xfId="0" applyFont="1" applyFill="1" applyAlignment="1">
      <alignment horizontal="left"/>
    </xf>
    <xf numFmtId="0" fontId="4" fillId="0" borderId="10" xfId="0" applyFont="1" applyBorder="1" applyAlignment="1"/>
    <xf numFmtId="0" fontId="1" fillId="3" borderId="13" xfId="0" applyFont="1" applyFill="1" applyBorder="1" applyAlignment="1">
      <alignment horizontal="left"/>
    </xf>
    <xf numFmtId="0" fontId="4" fillId="0" borderId="11" xfId="0" applyFont="1" applyBorder="1" applyAlignment="1"/>
    <xf numFmtId="0" fontId="1" fillId="3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6" fillId="0" borderId="11" xfId="0" applyFont="1" applyBorder="1"/>
    <xf numFmtId="0" fontId="1" fillId="5" borderId="9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12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0" fillId="0" borderId="18" xfId="0" applyFont="1" applyBorder="1" applyAlignment="1">
      <alignment horizontal="center"/>
    </xf>
    <xf numFmtId="0" fontId="6" fillId="0" borderId="19" xfId="0" applyFont="1" applyBorder="1"/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3" borderId="5" xfId="0" applyFont="1" applyFill="1" applyBorder="1" applyAlignment="1" quotePrefix="1">
      <alignment horizontal="center" vertical="top"/>
    </xf>
    <xf numFmtId="0" fontId="7" fillId="3" borderId="6" xfId="0" applyFont="1" applyFill="1" applyBorder="1" applyAlignment="1" quotePrefix="1">
      <alignment horizontal="center" vertical="top"/>
    </xf>
    <xf numFmtId="0" fontId="7" fillId="4" borderId="6" xfId="0" applyFont="1" applyFill="1" applyBorder="1" applyAlignment="1" quotePrefix="1">
      <alignment horizontal="center" vertical="top"/>
    </xf>
    <xf numFmtId="0" fontId="7" fillId="3" borderId="9" xfId="0" applyFont="1" applyFill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000"/>
  <sheetViews>
    <sheetView workbookViewId="0">
      <selection activeCell="A1" sqref="A1"/>
    </sheetView>
  </sheetViews>
  <sheetFormatPr defaultColWidth="12.6339285714286" defaultRowHeight="15" customHeight="1" outlineLevelCol="3"/>
  <cols>
    <col min="2" max="2" width="55.75" customWidth="1"/>
  </cols>
  <sheetData>
    <row r="1" ht="15.75" customHeight="1"/>
    <row r="2" ht="15.75" customHeight="1" spans="1:4">
      <c r="A2" s="74"/>
      <c r="B2" s="74"/>
      <c r="C2" s="74" t="s">
        <v>0</v>
      </c>
      <c r="D2" s="74" t="s">
        <v>1</v>
      </c>
    </row>
    <row r="3" ht="15.75" customHeight="1" spans="1:4">
      <c r="A3" s="74" t="s">
        <v>2</v>
      </c>
      <c r="B3" s="74" t="s">
        <v>3</v>
      </c>
      <c r="C3" s="75" t="e">
        <f>#REF!</f>
        <v>#REF!</v>
      </c>
      <c r="D3" s="75" t="e">
        <f>#REF!</f>
        <v>#REF!</v>
      </c>
    </row>
    <row r="4" ht="15.75" customHeight="1" spans="1:4">
      <c r="A4" s="74"/>
      <c r="B4" s="74" t="s">
        <v>4</v>
      </c>
      <c r="C4" s="75" t="e">
        <f>#REF!</f>
        <v>#REF!</v>
      </c>
      <c r="D4" s="75" t="e">
        <f>#REF!</f>
        <v>#REF!</v>
      </c>
    </row>
    <row r="5" ht="15.75" customHeight="1" spans="1:4">
      <c r="A5" s="74"/>
      <c r="B5" s="74" t="s">
        <v>5</v>
      </c>
      <c r="C5" s="75" t="e">
        <f>#REF!</f>
        <v>#REF!</v>
      </c>
      <c r="D5" s="75" t="e">
        <f>#REF!</f>
        <v>#REF!</v>
      </c>
    </row>
    <row r="6" ht="15.75" customHeight="1" spans="1:4">
      <c r="A6" s="74" t="s">
        <v>6</v>
      </c>
      <c r="B6" s="74" t="s">
        <v>7</v>
      </c>
      <c r="C6" s="75" t="e">
        <f>#REF!</f>
        <v>#REF!</v>
      </c>
      <c r="D6" s="75" t="e">
        <f>#REF!</f>
        <v>#REF!</v>
      </c>
    </row>
    <row r="7" ht="15.75" customHeight="1" spans="1:4">
      <c r="A7" s="74"/>
      <c r="B7" s="74" t="s">
        <v>8</v>
      </c>
      <c r="C7" s="75" t="e">
        <f>#REF!</f>
        <v>#REF!</v>
      </c>
      <c r="D7" s="75" t="e">
        <f>#REF!</f>
        <v>#REF!</v>
      </c>
    </row>
    <row r="8" ht="15.75" customHeight="1" spans="1:4">
      <c r="A8" s="74" t="s">
        <v>9</v>
      </c>
      <c r="B8" s="74" t="s">
        <v>10</v>
      </c>
      <c r="C8" s="75" t="e">
        <f>#REF!</f>
        <v>#REF!</v>
      </c>
      <c r="D8" s="75" t="e">
        <f>#REF!</f>
        <v>#REF!</v>
      </c>
    </row>
    <row r="9" ht="15.75" customHeight="1" spans="1:4">
      <c r="A9" s="74"/>
      <c r="B9" s="74" t="s">
        <v>11</v>
      </c>
      <c r="C9" s="75" t="e">
        <f>#REF!</f>
        <v>#REF!</v>
      </c>
      <c r="D9" s="75" t="e">
        <f>#REF!</f>
        <v>#REF!</v>
      </c>
    </row>
    <row r="10" ht="15.75" customHeight="1" spans="1:4">
      <c r="A10" s="74"/>
      <c r="B10" s="74" t="s">
        <v>12</v>
      </c>
      <c r="C10" s="75" t="e">
        <f>#REF!</f>
        <v>#REF!</v>
      </c>
      <c r="D10" s="75" t="e">
        <f>#REF!</f>
        <v>#REF!</v>
      </c>
    </row>
    <row r="11" ht="15.75" customHeight="1" spans="1:4">
      <c r="A11" s="74"/>
      <c r="B11" s="74" t="s">
        <v>13</v>
      </c>
      <c r="C11" s="75" t="e">
        <f>#REF!</f>
        <v>#REF!</v>
      </c>
      <c r="D11" s="75" t="e">
        <f>#REF!</f>
        <v>#REF!</v>
      </c>
    </row>
    <row r="12" ht="15.75" customHeight="1" spans="1:4">
      <c r="A12" s="74"/>
      <c r="B12" s="74" t="s">
        <v>14</v>
      </c>
      <c r="C12" s="75" t="e">
        <f>#REF!</f>
        <v>#REF!</v>
      </c>
      <c r="D12" s="75" t="e">
        <f>#REF!</f>
        <v>#REF!</v>
      </c>
    </row>
    <row r="13" ht="15.75" customHeight="1" spans="1:4">
      <c r="A13" s="74"/>
      <c r="B13" s="74" t="s">
        <v>15</v>
      </c>
      <c r="C13" s="75" t="e">
        <f>#REF!</f>
        <v>#REF!</v>
      </c>
      <c r="D13" s="75" t="e">
        <f>#REF!</f>
        <v>#REF!</v>
      </c>
    </row>
    <row r="14" ht="15.75" customHeight="1" spans="1:4">
      <c r="A14" s="74"/>
      <c r="B14" s="74" t="s">
        <v>16</v>
      </c>
      <c r="C14" s="75" t="e">
        <f>#REF!</f>
        <v>#REF!</v>
      </c>
      <c r="D14" s="75" t="e">
        <f>#REF!</f>
        <v>#REF!</v>
      </c>
    </row>
    <row r="15" ht="15.75" customHeight="1" spans="1:4">
      <c r="A15" s="74"/>
      <c r="B15" s="74" t="s">
        <v>17</v>
      </c>
      <c r="C15" s="75" t="e">
        <f>#REF!</f>
        <v>#REF!</v>
      </c>
      <c r="D15" s="75" t="e">
        <f>#REF!</f>
        <v>#REF!</v>
      </c>
    </row>
    <row r="16" ht="15.75" customHeight="1" spans="1:4">
      <c r="A16" s="74"/>
      <c r="B16" s="74" t="s">
        <v>18</v>
      </c>
      <c r="C16" s="75" t="e">
        <f>#REF!</f>
        <v>#REF!</v>
      </c>
      <c r="D16" s="75" t="e">
        <f>#REF!</f>
        <v>#REF!</v>
      </c>
    </row>
    <row r="17" ht="15.75" customHeight="1" spans="1:4">
      <c r="A17" s="74"/>
      <c r="B17" s="74" t="s">
        <v>19</v>
      </c>
      <c r="C17" s="75" t="e">
        <f>#REF!</f>
        <v>#REF!</v>
      </c>
      <c r="D17" s="75" t="e">
        <f>#REF!</f>
        <v>#REF!</v>
      </c>
    </row>
    <row r="18" ht="15.75" customHeight="1" spans="1:4">
      <c r="A18" s="74" t="s">
        <v>20</v>
      </c>
      <c r="B18" s="74" t="s">
        <v>21</v>
      </c>
      <c r="C18" s="75">
        <f>Penduduk!A7</f>
        <v>48</v>
      </c>
      <c r="D18" s="75">
        <f>Penduduk!A6</f>
        <v>48</v>
      </c>
    </row>
    <row r="19" ht="15.75" customHeight="1" spans="1:4">
      <c r="A19" s="74"/>
      <c r="B19" s="74" t="s">
        <v>22</v>
      </c>
      <c r="C19" s="75">
        <f>Penduduk!A28</f>
        <v>32</v>
      </c>
      <c r="D19" s="75">
        <f>Penduduk!A27</f>
        <v>32</v>
      </c>
    </row>
    <row r="20" ht="15.75" customHeight="1" spans="1:4">
      <c r="A20" s="74"/>
      <c r="B20" s="74" t="s">
        <v>23</v>
      </c>
      <c r="C20" s="75">
        <f>Penduduk!A49</f>
        <v>32</v>
      </c>
      <c r="D20" s="75">
        <f>Penduduk!A48</f>
        <v>32</v>
      </c>
    </row>
    <row r="21" ht="15.75" customHeight="1" spans="1:4">
      <c r="A21" s="74"/>
      <c r="B21" s="74" t="s">
        <v>24</v>
      </c>
      <c r="C21" s="75">
        <f>Penduduk!A71</f>
        <v>20</v>
      </c>
      <c r="D21" s="75">
        <f>Penduduk!A70</f>
        <v>16</v>
      </c>
    </row>
    <row r="22" ht="15.75" customHeight="1" spans="1:4">
      <c r="A22" s="74" t="s">
        <v>25</v>
      </c>
      <c r="B22" s="74" t="s">
        <v>26</v>
      </c>
      <c r="C22" s="75" t="e">
        <f>#REF!</f>
        <v>#REF!</v>
      </c>
      <c r="D22" s="75" t="e">
        <f>#REF!</f>
        <v>#REF!</v>
      </c>
    </row>
    <row r="23" ht="15.75" customHeight="1" spans="1:4">
      <c r="A23" s="74"/>
      <c r="B23" s="74" t="s">
        <v>27</v>
      </c>
      <c r="C23" s="75" t="e">
        <f>#REF!</f>
        <v>#REF!</v>
      </c>
      <c r="D23" s="75" t="e">
        <f>#REF!</f>
        <v>#REF!</v>
      </c>
    </row>
    <row r="24" ht="15.75" customHeight="1" spans="1:4">
      <c r="A24" s="74"/>
      <c r="B24" s="74" t="s">
        <v>28</v>
      </c>
      <c r="C24" s="75" t="e">
        <f>#REF!</f>
        <v>#REF!</v>
      </c>
      <c r="D24" s="75" t="e">
        <f>#REF!</f>
        <v>#REF!</v>
      </c>
    </row>
    <row r="25" ht="15.75" customHeight="1" spans="1:4">
      <c r="A25" s="74"/>
      <c r="B25" s="74" t="s">
        <v>29</v>
      </c>
      <c r="C25" s="75" t="e">
        <f>#REF!</f>
        <v>#REF!</v>
      </c>
      <c r="D25" s="75" t="e">
        <f>#REF!</f>
        <v>#REF!</v>
      </c>
    </row>
    <row r="26" ht="15.75" customHeight="1" spans="1:4">
      <c r="A26" s="74"/>
      <c r="B26" s="74" t="s">
        <v>30</v>
      </c>
      <c r="C26" s="75" t="e">
        <f>#REF!</f>
        <v>#REF!</v>
      </c>
      <c r="D26" s="75" t="e">
        <f>#REF!</f>
        <v>#REF!</v>
      </c>
    </row>
    <row r="27" ht="15.75" customHeight="1" spans="1:4">
      <c r="A27" s="74"/>
      <c r="B27" s="74" t="s">
        <v>31</v>
      </c>
      <c r="C27" s="75" t="e">
        <f>#REF!</f>
        <v>#REF!</v>
      </c>
      <c r="D27" s="75" t="e">
        <f>#REF!</f>
        <v>#REF!</v>
      </c>
    </row>
    <row r="28" ht="15.75" customHeight="1" spans="1:4">
      <c r="A28" s="74"/>
      <c r="B28" s="74" t="s">
        <v>32</v>
      </c>
      <c r="C28" s="75" t="e">
        <f>#REF!</f>
        <v>#REF!</v>
      </c>
      <c r="D28" s="75" t="e">
        <f>#REF!</f>
        <v>#REF!</v>
      </c>
    </row>
    <row r="29" ht="15.75" customHeight="1" spans="1:4">
      <c r="A29" s="74"/>
      <c r="B29" s="74" t="s">
        <v>33</v>
      </c>
      <c r="C29" s="75" t="e">
        <f>#REF!</f>
        <v>#REF!</v>
      </c>
      <c r="D29" s="75" t="e">
        <f>#REF!</f>
        <v>#REF!</v>
      </c>
    </row>
    <row r="30" ht="15.75" customHeight="1" spans="1:4">
      <c r="A30" s="74"/>
      <c r="B30" s="74" t="s">
        <v>34</v>
      </c>
      <c r="C30" s="75" t="e">
        <f>#REF!</f>
        <v>#REF!</v>
      </c>
      <c r="D30" s="75" t="e">
        <f>#REF!</f>
        <v>#REF!</v>
      </c>
    </row>
    <row r="31" ht="15.75" customHeight="1" spans="1:4">
      <c r="A31" s="74"/>
      <c r="B31" s="74" t="s">
        <v>35</v>
      </c>
      <c r="C31" s="75" t="e">
        <f>#REF!</f>
        <v>#REF!</v>
      </c>
      <c r="D31" s="75" t="e">
        <f>#REF!</f>
        <v>#REF!</v>
      </c>
    </row>
    <row r="32" ht="15.75" customHeight="1" spans="1:4">
      <c r="A32" s="74"/>
      <c r="B32" s="74" t="s">
        <v>36</v>
      </c>
      <c r="C32" s="75" t="e">
        <f>#REF!</f>
        <v>#REF!</v>
      </c>
      <c r="D32" s="75" t="e">
        <f>#REF!</f>
        <v>#REF!</v>
      </c>
    </row>
    <row r="33" ht="15.75" customHeight="1" spans="1:4">
      <c r="A33" s="74"/>
      <c r="B33" s="74" t="s">
        <v>37</v>
      </c>
      <c r="C33" s="75" t="e">
        <f>#REF!</f>
        <v>#REF!</v>
      </c>
      <c r="D33" s="75" t="e">
        <f>#REF!</f>
        <v>#REF!</v>
      </c>
    </row>
    <row r="34" ht="15.75" customHeight="1" spans="1:4">
      <c r="A34" s="74"/>
      <c r="B34" s="74" t="s">
        <v>38</v>
      </c>
      <c r="C34" s="75" t="e">
        <f>#REF!</f>
        <v>#REF!</v>
      </c>
      <c r="D34" s="75" t="e">
        <f>#REF!</f>
        <v>#REF!</v>
      </c>
    </row>
    <row r="35" ht="15.75" customHeight="1" spans="1:4">
      <c r="A35" s="74"/>
      <c r="B35" s="74" t="s">
        <v>39</v>
      </c>
      <c r="C35" s="75" t="e">
        <f>#REF!</f>
        <v>#REF!</v>
      </c>
      <c r="D35" s="75" t="e">
        <f>#REF!</f>
        <v>#REF!</v>
      </c>
    </row>
    <row r="36" ht="15.75" customHeight="1" spans="1:4">
      <c r="A36" s="74"/>
      <c r="B36" s="74" t="s">
        <v>40</v>
      </c>
      <c r="C36" s="75" t="e">
        <f>#REF!</f>
        <v>#REF!</v>
      </c>
      <c r="D36" s="75" t="e">
        <f>#REF!</f>
        <v>#REF!</v>
      </c>
    </row>
    <row r="37" ht="15.75" customHeight="1" spans="1:4">
      <c r="A37" s="74"/>
      <c r="B37" s="74" t="s">
        <v>41</v>
      </c>
      <c r="C37" s="75" t="e">
        <f>#REF!</f>
        <v>#REF!</v>
      </c>
      <c r="D37" s="75" t="e">
        <f>#REF!</f>
        <v>#REF!</v>
      </c>
    </row>
    <row r="38" ht="15.75" customHeight="1" spans="1:4">
      <c r="A38" s="74" t="s">
        <v>42</v>
      </c>
      <c r="B38" s="74" t="s">
        <v>43</v>
      </c>
      <c r="C38" s="75" t="e">
        <f>#REF!</f>
        <v>#REF!</v>
      </c>
      <c r="D38" s="75" t="e">
        <f>#REF!</f>
        <v>#REF!</v>
      </c>
    </row>
    <row r="39" ht="15.75" customHeight="1" spans="1:4">
      <c r="A39" s="74"/>
      <c r="B39" s="74" t="s">
        <v>44</v>
      </c>
      <c r="C39" s="75" t="e">
        <f>#REF!</f>
        <v>#REF!</v>
      </c>
      <c r="D39" s="75" t="e">
        <f>#REF!</f>
        <v>#REF!</v>
      </c>
    </row>
    <row r="40" ht="15.75" customHeight="1" spans="1:4">
      <c r="A40" s="74"/>
      <c r="B40" s="74" t="s">
        <v>45</v>
      </c>
      <c r="C40" s="75" t="e">
        <f>#REF!</f>
        <v>#REF!</v>
      </c>
      <c r="D40" s="75" t="e">
        <f>#REF!</f>
        <v>#REF!</v>
      </c>
    </row>
    <row r="41" ht="15.75" customHeight="1" spans="1:4">
      <c r="A41" s="74"/>
      <c r="B41" s="74" t="s">
        <v>46</v>
      </c>
      <c r="C41" s="75" t="e">
        <f>#REF!</f>
        <v>#REF!</v>
      </c>
      <c r="D41" s="75" t="e">
        <f>#REF!</f>
        <v>#REF!</v>
      </c>
    </row>
    <row r="42" ht="15.75" customHeight="1" spans="1:4">
      <c r="A42" s="74"/>
      <c r="B42" s="74" t="s">
        <v>47</v>
      </c>
      <c r="C42" s="75" t="e">
        <f>#REF!</f>
        <v>#REF!</v>
      </c>
      <c r="D42" s="75" t="e">
        <f>#REF!</f>
        <v>#REF!</v>
      </c>
    </row>
    <row r="43" ht="15.75" customHeight="1" spans="1:4">
      <c r="A43" s="74"/>
      <c r="B43" s="74" t="s">
        <v>48</v>
      </c>
      <c r="C43" s="75" t="e">
        <f>#REF!</f>
        <v>#REF!</v>
      </c>
      <c r="D43" s="75" t="e">
        <f>#REF!</f>
        <v>#REF!</v>
      </c>
    </row>
    <row r="44" ht="15.75" customHeight="1" spans="1:4">
      <c r="A44" s="74"/>
      <c r="B44" s="74" t="s">
        <v>49</v>
      </c>
      <c r="C44" s="75" t="e">
        <f>#REF!</f>
        <v>#REF!</v>
      </c>
      <c r="D44" s="75" t="e">
        <f>#REF!</f>
        <v>#REF!</v>
      </c>
    </row>
    <row r="45" ht="15.75" customHeight="1" spans="1:4">
      <c r="A45" s="74"/>
      <c r="B45" s="74" t="s">
        <v>50</v>
      </c>
      <c r="C45" s="75" t="e">
        <f>#REF!</f>
        <v>#REF!</v>
      </c>
      <c r="D45" s="75" t="e">
        <f>#REF!</f>
        <v>#REF!</v>
      </c>
    </row>
    <row r="46" ht="15.75" customHeight="1" spans="1:4">
      <c r="A46" s="74"/>
      <c r="B46" s="74" t="s">
        <v>51</v>
      </c>
      <c r="C46" s="75" t="e">
        <f>#REF!</f>
        <v>#REF!</v>
      </c>
      <c r="D46" s="75" t="e">
        <f>#REF!</f>
        <v>#REF!</v>
      </c>
    </row>
    <row r="47" ht="15.75" customHeight="1" spans="1:4">
      <c r="A47" s="74"/>
      <c r="B47" s="74" t="s">
        <v>52</v>
      </c>
      <c r="C47" s="75" t="e">
        <f>#REF!</f>
        <v>#REF!</v>
      </c>
      <c r="D47" s="75" t="e">
        <f>#REF!</f>
        <v>#REF!</v>
      </c>
    </row>
    <row r="48" ht="15.75" customHeight="1" spans="1:4">
      <c r="A48" s="74" t="s">
        <v>53</v>
      </c>
      <c r="B48" s="74" t="s">
        <v>54</v>
      </c>
      <c r="C48" s="75" t="e">
        <f>#REF!</f>
        <v>#REF!</v>
      </c>
      <c r="D48" s="75" t="e">
        <f>#REF!</f>
        <v>#REF!</v>
      </c>
    </row>
    <row r="49" ht="15.75" customHeight="1" spans="1:4">
      <c r="A49" s="74"/>
      <c r="B49" s="74" t="s">
        <v>55</v>
      </c>
      <c r="C49" s="75" t="e">
        <f>#REF!</f>
        <v>#REF!</v>
      </c>
      <c r="D49" s="75" t="e">
        <f>#REF!</f>
        <v>#REF!</v>
      </c>
    </row>
    <row r="50" ht="15.75" customHeight="1" spans="1:4">
      <c r="A50" s="74"/>
      <c r="B50" s="74" t="s">
        <v>56</v>
      </c>
      <c r="C50" s="75" t="e">
        <f>#REF!</f>
        <v>#REF!</v>
      </c>
      <c r="D50" s="75" t="e">
        <f>#REF!</f>
        <v>#REF!</v>
      </c>
    </row>
    <row r="51" ht="15.75" customHeight="1" spans="1:4">
      <c r="A51" s="74"/>
      <c r="B51" s="74" t="s">
        <v>57</v>
      </c>
      <c r="C51" s="75" t="e">
        <f>#REF!</f>
        <v>#REF!</v>
      </c>
      <c r="D51" s="75" t="e">
        <f>#REF!</f>
        <v>#REF!</v>
      </c>
    </row>
    <row r="52" ht="15.75" customHeight="1" spans="1:4">
      <c r="A52" s="74"/>
      <c r="B52" s="74" t="s">
        <v>58</v>
      </c>
      <c r="C52" s="75" t="e">
        <f>#REF!</f>
        <v>#REF!</v>
      </c>
      <c r="D52" s="75" t="e">
        <f>#REF!</f>
        <v>#REF!</v>
      </c>
    </row>
    <row r="53" ht="15.75" customHeight="1" spans="1:4">
      <c r="A53" s="74"/>
      <c r="B53" s="38" t="s">
        <v>59</v>
      </c>
      <c r="C53" s="75" t="e">
        <f>#REF!</f>
        <v>#REF!</v>
      </c>
      <c r="D53" s="75" t="e">
        <f>#REF!</f>
        <v>#REF!</v>
      </c>
    </row>
    <row r="54" ht="15.75" customHeight="1" spans="1:4">
      <c r="A54" s="74" t="s">
        <v>60</v>
      </c>
      <c r="B54" s="74" t="s">
        <v>61</v>
      </c>
      <c r="C54" s="75" t="e">
        <f>#REF!</f>
        <v>#REF!</v>
      </c>
      <c r="D54" s="75" t="e">
        <f>#REF!</f>
        <v>#REF!</v>
      </c>
    </row>
    <row r="55" ht="15.75" customHeight="1" spans="1:4">
      <c r="A55" s="74"/>
      <c r="B55" s="74" t="s">
        <v>62</v>
      </c>
      <c r="C55" s="75" t="e">
        <f>#REF!</f>
        <v>#REF!</v>
      </c>
      <c r="D55" s="75" t="e">
        <f>#REF!</f>
        <v>#REF!</v>
      </c>
    </row>
    <row r="56" ht="15.75" customHeight="1" spans="1:4">
      <c r="A56" s="74"/>
      <c r="B56" s="74" t="s">
        <v>63</v>
      </c>
      <c r="C56" s="75" t="e">
        <f>#REF!</f>
        <v>#REF!</v>
      </c>
      <c r="D56" s="75" t="e">
        <f>#REF!</f>
        <v>#REF!</v>
      </c>
    </row>
    <row r="57" ht="15.75" customHeight="1" spans="1:4">
      <c r="A57" s="74"/>
      <c r="B57" s="74" t="s">
        <v>63</v>
      </c>
      <c r="C57" s="75" t="e">
        <f>#REF!</f>
        <v>#REF!</v>
      </c>
      <c r="D57" s="75" t="e">
        <f>#REF!</f>
        <v>#REF!</v>
      </c>
    </row>
    <row r="58" ht="15.75" customHeight="1" spans="1:4">
      <c r="A58" s="74"/>
      <c r="B58" s="74" t="s">
        <v>64</v>
      </c>
      <c r="C58" s="75" t="e">
        <f>#REF!</f>
        <v>#REF!</v>
      </c>
      <c r="D58" s="75" t="e">
        <f>#REF!</f>
        <v>#REF!</v>
      </c>
    </row>
    <row r="59" ht="15.75" customHeight="1" spans="1:4">
      <c r="A59" s="74"/>
      <c r="B59" s="74" t="s">
        <v>65</v>
      </c>
      <c r="C59" s="75" t="e">
        <f>#REF!</f>
        <v>#REF!</v>
      </c>
      <c r="D59" s="75" t="e">
        <f>#REF!</f>
        <v>#REF!</v>
      </c>
    </row>
    <row r="60" ht="15.75" customHeight="1" spans="1:4">
      <c r="A60" s="74" t="s">
        <v>66</v>
      </c>
      <c r="B60" s="74" t="s">
        <v>67</v>
      </c>
      <c r="C60" s="75" t="e">
        <f>#REF!</f>
        <v>#REF!</v>
      </c>
      <c r="D60" s="75" t="e">
        <f>#REF!</f>
        <v>#REF!</v>
      </c>
    </row>
    <row r="61" ht="15.75" customHeight="1" spans="1:4">
      <c r="A61" s="74"/>
      <c r="B61" s="74" t="s">
        <v>68</v>
      </c>
      <c r="C61" s="75" t="e">
        <f>#REF!</f>
        <v>#REF!</v>
      </c>
      <c r="D61" s="75" t="e">
        <f>#REF!</f>
        <v>#REF!</v>
      </c>
    </row>
    <row r="62" ht="15.75" customHeight="1" spans="1:4">
      <c r="A62" s="74" t="s">
        <v>69</v>
      </c>
      <c r="B62" s="74" t="s">
        <v>70</v>
      </c>
      <c r="C62" s="75" t="e">
        <f>#REF!</f>
        <v>#REF!</v>
      </c>
      <c r="D62" s="75" t="e">
        <f>#REF!</f>
        <v>#REF!</v>
      </c>
    </row>
    <row r="63" ht="15.75" customHeight="1" spans="1:4">
      <c r="A63" s="74"/>
      <c r="B63" s="74" t="s">
        <v>71</v>
      </c>
      <c r="C63" s="75" t="e">
        <f>#REF!</f>
        <v>#REF!</v>
      </c>
      <c r="D63" s="75" t="e">
        <f>#REF!</f>
        <v>#REF!</v>
      </c>
    </row>
    <row r="64" ht="15.75" customHeight="1" spans="1:4">
      <c r="A64" s="74"/>
      <c r="B64" s="74" t="s">
        <v>72</v>
      </c>
      <c r="C64" s="75" t="e">
        <f>#REF!</f>
        <v>#REF!</v>
      </c>
      <c r="D64" s="75" t="e">
        <f>#REF!</f>
        <v>#REF!</v>
      </c>
    </row>
    <row r="65" ht="15.75" customHeight="1" spans="1:4">
      <c r="A65" s="74"/>
      <c r="B65" s="74" t="s">
        <v>73</v>
      </c>
      <c r="C65" s="75" t="e">
        <f>#REF!</f>
        <v>#REF!</v>
      </c>
      <c r="D65" s="75" t="e">
        <f>#REF!</f>
        <v>#REF!</v>
      </c>
    </row>
    <row r="66" ht="15.75" customHeight="1" spans="1:4">
      <c r="A66" s="74"/>
      <c r="B66" s="74" t="s">
        <v>74</v>
      </c>
      <c r="C66" s="75" t="e">
        <f>#REF!</f>
        <v>#REF!</v>
      </c>
      <c r="D66" s="75" t="e">
        <f>#REF!</f>
        <v>#REF!</v>
      </c>
    </row>
    <row r="67" ht="15.75" customHeight="1" spans="1:4">
      <c r="A67" s="74"/>
      <c r="B67" s="74" t="s">
        <v>75</v>
      </c>
      <c r="C67" s="75" t="e">
        <f>#REF!</f>
        <v>#REF!</v>
      </c>
      <c r="D67" s="75" t="e">
        <f>#REF!</f>
        <v>#REF!</v>
      </c>
    </row>
    <row r="68" ht="15.75" customHeight="1" spans="1:4">
      <c r="A68" s="74"/>
      <c r="B68" s="74" t="s">
        <v>76</v>
      </c>
      <c r="C68" s="75" t="e">
        <f>#REF!</f>
        <v>#REF!</v>
      </c>
      <c r="D68" s="75" t="e">
        <f>#REF!</f>
        <v>#REF!</v>
      </c>
    </row>
    <row r="69" ht="15.75" customHeight="1" spans="1:4">
      <c r="A69" s="74"/>
      <c r="B69" s="74" t="s">
        <v>77</v>
      </c>
      <c r="C69" s="75" t="e">
        <f>#REF!</f>
        <v>#REF!</v>
      </c>
      <c r="D69" s="75" t="e">
        <f>#REF!</f>
        <v>#REF!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B1:H1000"/>
  <sheetViews>
    <sheetView workbookViewId="0">
      <selection activeCell="A1" sqref="A1"/>
    </sheetView>
  </sheetViews>
  <sheetFormatPr defaultColWidth="12.6339285714286" defaultRowHeight="15" customHeight="1" outlineLevelCol="7"/>
  <cols>
    <col min="2" max="2" width="5.88392857142857" customWidth="1"/>
    <col min="3" max="3" width="17.75" customWidth="1"/>
    <col min="4" max="4" width="7.25" customWidth="1"/>
    <col min="6" max="6" width="5.63392857142857" customWidth="1"/>
    <col min="7" max="7" width="19.75" customWidth="1"/>
    <col min="8" max="8" width="7.5" customWidth="1"/>
  </cols>
  <sheetData>
    <row r="1" ht="27" customHeight="1" spans="2:8">
      <c r="B1" s="56" t="s">
        <v>78</v>
      </c>
      <c r="C1" s="57"/>
      <c r="D1" s="57"/>
      <c r="E1" s="57"/>
      <c r="F1" s="57"/>
      <c r="G1" s="57"/>
      <c r="H1" s="66"/>
    </row>
    <row r="2" ht="15.75" customHeight="1" spans="2:8">
      <c r="B2" s="58" t="s">
        <v>79</v>
      </c>
      <c r="C2" s="59" t="s">
        <v>80</v>
      </c>
      <c r="D2" s="59" t="s">
        <v>81</v>
      </c>
      <c r="F2" s="67" t="s">
        <v>79</v>
      </c>
      <c r="G2" s="59" t="s">
        <v>80</v>
      </c>
      <c r="H2" s="68" t="s">
        <v>81</v>
      </c>
    </row>
    <row r="3" ht="31.5" customHeight="1" spans="2:8">
      <c r="B3" s="60">
        <v>1</v>
      </c>
      <c r="C3" s="61" t="s">
        <v>82</v>
      </c>
      <c r="D3" s="62" t="s">
        <v>83</v>
      </c>
      <c r="F3" s="69">
        <v>6</v>
      </c>
      <c r="G3" s="61" t="s">
        <v>84</v>
      </c>
      <c r="H3" s="70" t="s">
        <v>83</v>
      </c>
    </row>
    <row r="4" ht="31.5" customHeight="1" spans="2:8">
      <c r="B4" s="60">
        <v>2</v>
      </c>
      <c r="C4" s="61" t="s">
        <v>85</v>
      </c>
      <c r="D4" s="62" t="s">
        <v>83</v>
      </c>
      <c r="F4" s="69">
        <v>7</v>
      </c>
      <c r="G4" s="61" t="s">
        <v>86</v>
      </c>
      <c r="H4" s="70" t="s">
        <v>83</v>
      </c>
    </row>
    <row r="5" ht="31.5" customHeight="1" spans="2:8">
      <c r="B5" s="60">
        <v>3</v>
      </c>
      <c r="C5" s="61" t="s">
        <v>87</v>
      </c>
      <c r="D5" s="62" t="s">
        <v>83</v>
      </c>
      <c r="F5" s="69">
        <v>8</v>
      </c>
      <c r="G5" s="61" t="s">
        <v>88</v>
      </c>
      <c r="H5" s="70" t="s">
        <v>83</v>
      </c>
    </row>
    <row r="6" ht="31.5" customHeight="1" spans="2:8">
      <c r="B6" s="60">
        <v>4</v>
      </c>
      <c r="C6" s="61" t="s">
        <v>89</v>
      </c>
      <c r="D6" s="62" t="s">
        <v>83</v>
      </c>
      <c r="F6" s="69">
        <v>9</v>
      </c>
      <c r="G6" s="61" t="s">
        <v>90</v>
      </c>
      <c r="H6" s="70" t="s">
        <v>83</v>
      </c>
    </row>
    <row r="7" ht="31.5" customHeight="1" spans="2:8">
      <c r="B7" s="63">
        <v>5</v>
      </c>
      <c r="C7" s="64" t="s">
        <v>91</v>
      </c>
      <c r="D7" s="65" t="s">
        <v>83</v>
      </c>
      <c r="E7" s="71"/>
      <c r="F7" s="72">
        <v>10</v>
      </c>
      <c r="G7" s="64" t="s">
        <v>92</v>
      </c>
      <c r="H7" s="73" t="s">
        <v>83</v>
      </c>
    </row>
    <row r="8" ht="31.5" customHeight="1"/>
    <row r="9" ht="31.5" customHeight="1"/>
    <row r="10" ht="31.5" customHeight="1"/>
    <row r="11" ht="31.5" customHeight="1"/>
    <row r="12" ht="31.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H1"/>
  </mergeCells>
  <hyperlinks>
    <hyperlink ref="D3" location="Geografi!A1"/>
    <hyperlink ref="H3" location="Industri!A1"/>
    <hyperlink ref="D4" location="Iklim!A1"/>
    <hyperlink ref="H4" location="Pertanian!A1"/>
    <hyperlink ref="D5" location="Pemerintahan!A1"/>
    <hyperlink ref="H5" location="Transportasi!A1"/>
    <hyperlink ref="D6" location="Penduduk!A1"/>
    <hyperlink ref="H6" location="Keuangan!A1"/>
    <hyperlink ref="D7" location="Sosial!A1"/>
    <hyperlink ref="H7" location="Kesejahteraan!A1"/>
  </hyperlinks>
  <printOptions horizontalCentered="1" gridLines="1"/>
  <pageMargins left="0.25" right="0.25" top="0.75" bottom="0.75" header="0" footer="0"/>
  <pageSetup paperSize="9" fitToHeight="0" pageOrder="overThenDown" orientation="portrait" cellComments="atEnd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00"/>
  <sheetViews>
    <sheetView showGridLines="0" tabSelected="1" topLeftCell="B55" workbookViewId="0">
      <selection activeCell="L8" sqref="L8"/>
    </sheetView>
  </sheetViews>
  <sheetFormatPr defaultColWidth="12.6339285714286" defaultRowHeight="15" customHeight="1"/>
  <cols>
    <col min="1" max="1" width="20.1339285714286" hidden="1" customWidth="1"/>
    <col min="2" max="2" width="4.75" customWidth="1"/>
    <col min="3" max="3" width="17.75" customWidth="1"/>
    <col min="4" max="4" width="15.8839285714286" customWidth="1"/>
    <col min="5" max="5" width="17" customWidth="1"/>
    <col min="6" max="6" width="16.75" customWidth="1"/>
    <col min="8" max="8" width="9.25" customWidth="1"/>
    <col min="9" max="9" width="1.75" customWidth="1"/>
  </cols>
  <sheetData>
    <row r="1" ht="10.5" customHeight="1" spans="2:9">
      <c r="B1" s="1"/>
      <c r="I1" s="37"/>
    </row>
    <row r="2" ht="42.75" customHeight="1" spans="2:8">
      <c r="B2" s="2" t="s">
        <v>93</v>
      </c>
      <c r="H2" s="31" t="s">
        <v>83</v>
      </c>
    </row>
    <row r="3" ht="9" customHeight="1" spans="1:2">
      <c r="A3" s="3"/>
      <c r="B3" s="1"/>
    </row>
    <row r="4" ht="15.75" customHeight="1" spans="1:6">
      <c r="A4" s="3"/>
      <c r="B4" s="3"/>
      <c r="C4" s="3"/>
      <c r="D4" s="3"/>
      <c r="E4" s="3"/>
      <c r="F4" s="3"/>
    </row>
    <row r="5" ht="15.75" customHeight="1" spans="1:6">
      <c r="A5" s="4"/>
      <c r="B5" s="5" t="s">
        <v>94</v>
      </c>
      <c r="D5" s="5"/>
      <c r="E5" s="5"/>
      <c r="F5" s="5"/>
    </row>
    <row r="6" ht="15.75" customHeight="1" spans="1:7">
      <c r="A6" s="6">
        <f>COUNTA(D8:F23)</f>
        <v>48</v>
      </c>
      <c r="B6" s="7" t="s">
        <v>95</v>
      </c>
      <c r="C6" s="8"/>
      <c r="D6" s="9" t="s">
        <v>96</v>
      </c>
      <c r="E6" s="9" t="s">
        <v>97</v>
      </c>
      <c r="F6" s="9" t="s">
        <v>98</v>
      </c>
      <c r="G6" s="32" t="s">
        <v>99</v>
      </c>
    </row>
    <row r="7" ht="15.75" customHeight="1" spans="1:7">
      <c r="A7" s="10">
        <v>48</v>
      </c>
      <c r="B7" s="76" t="s">
        <v>100</v>
      </c>
      <c r="C7" s="12"/>
      <c r="D7" s="77" t="s">
        <v>101</v>
      </c>
      <c r="E7" s="77" t="s">
        <v>102</v>
      </c>
      <c r="F7" s="77" t="s">
        <v>103</v>
      </c>
      <c r="G7" s="78" t="s">
        <v>104</v>
      </c>
    </row>
    <row r="8" ht="15.75" customHeight="1" spans="1:7">
      <c r="A8" s="14"/>
      <c r="B8" s="15">
        <v>1</v>
      </c>
      <c r="C8" s="16" t="s">
        <v>105</v>
      </c>
      <c r="D8" s="17" t="e">
        <f>#REF!</f>
        <v>#REF!</v>
      </c>
      <c r="E8" s="28">
        <v>0</v>
      </c>
      <c r="F8" s="17" t="e">
        <f t="shared" ref="F8:F23" si="0">E8/D8</f>
        <v>#REF!</v>
      </c>
      <c r="G8" s="34"/>
    </row>
    <row r="9" ht="15.75" customHeight="1" spans="1:7">
      <c r="A9" s="14"/>
      <c r="B9" s="18">
        <v>2</v>
      </c>
      <c r="C9" s="19" t="s">
        <v>106</v>
      </c>
      <c r="D9" s="17" t="e">
        <f>#REF!</f>
        <v>#REF!</v>
      </c>
      <c r="E9" s="28">
        <v>1</v>
      </c>
      <c r="F9" s="17" t="e">
        <f t="shared" si="0"/>
        <v>#REF!</v>
      </c>
      <c r="G9" s="35"/>
    </row>
    <row r="10" ht="15.75" customHeight="1" spans="1:7">
      <c r="A10" s="14"/>
      <c r="B10" s="18">
        <v>3</v>
      </c>
      <c r="C10" s="19" t="s">
        <v>107</v>
      </c>
      <c r="D10" s="17" t="e">
        <f>#REF!</f>
        <v>#REF!</v>
      </c>
      <c r="E10" s="28">
        <v>1</v>
      </c>
      <c r="F10" s="17" t="e">
        <f t="shared" si="0"/>
        <v>#REF!</v>
      </c>
      <c r="G10" s="35"/>
    </row>
    <row r="11" ht="15.75" customHeight="1" spans="1:7">
      <c r="A11" s="14"/>
      <c r="B11" s="18">
        <v>4</v>
      </c>
      <c r="C11" s="19" t="s">
        <v>108</v>
      </c>
      <c r="D11" s="17" t="e">
        <f>#REF!</f>
        <v>#REF!</v>
      </c>
      <c r="E11" s="28">
        <v>1</v>
      </c>
      <c r="F11" s="17" t="e">
        <f t="shared" si="0"/>
        <v>#REF!</v>
      </c>
      <c r="G11" s="35"/>
    </row>
    <row r="12" ht="15.75" customHeight="1" spans="1:7">
      <c r="A12" s="14"/>
      <c r="B12" s="18">
        <v>5</v>
      </c>
      <c r="C12" s="19" t="s">
        <v>109</v>
      </c>
      <c r="D12" s="17" t="e">
        <f>#REF!</f>
        <v>#REF!</v>
      </c>
      <c r="E12" s="28">
        <v>2</v>
      </c>
      <c r="F12" s="17" t="e">
        <f t="shared" si="0"/>
        <v>#REF!</v>
      </c>
      <c r="G12" s="35"/>
    </row>
    <row r="13" ht="15.75" customHeight="1" spans="1:7">
      <c r="A13" s="14"/>
      <c r="B13" s="18">
        <v>6</v>
      </c>
      <c r="C13" s="19" t="s">
        <v>110</v>
      </c>
      <c r="D13" s="17" t="e">
        <f>#REF!</f>
        <v>#REF!</v>
      </c>
      <c r="E13" s="28">
        <v>4</v>
      </c>
      <c r="F13" s="17" t="e">
        <f t="shared" si="0"/>
        <v>#REF!</v>
      </c>
      <c r="G13" s="35"/>
    </row>
    <row r="14" ht="15.75" customHeight="1" spans="1:7">
      <c r="A14" s="14"/>
      <c r="B14" s="18">
        <v>7</v>
      </c>
      <c r="C14" s="19" t="s">
        <v>111</v>
      </c>
      <c r="D14" s="17" t="e">
        <f>#REF!</f>
        <v>#REF!</v>
      </c>
      <c r="E14" s="28">
        <v>92</v>
      </c>
      <c r="F14" s="17" t="e">
        <f t="shared" si="0"/>
        <v>#REF!</v>
      </c>
      <c r="G14" s="35"/>
    </row>
    <row r="15" ht="15.75" customHeight="1" spans="1:7">
      <c r="A15" s="14"/>
      <c r="B15" s="18">
        <v>8</v>
      </c>
      <c r="C15" s="19" t="s">
        <v>112</v>
      </c>
      <c r="D15" s="17" t="e">
        <f>#REF!</f>
        <v>#REF!</v>
      </c>
      <c r="E15" s="28">
        <v>74</v>
      </c>
      <c r="F15" s="17" t="e">
        <f t="shared" si="0"/>
        <v>#REF!</v>
      </c>
      <c r="G15" s="35"/>
    </row>
    <row r="16" ht="15.75" customHeight="1" spans="1:7">
      <c r="A16" s="14"/>
      <c r="B16" s="18">
        <v>9</v>
      </c>
      <c r="C16" s="19" t="s">
        <v>113</v>
      </c>
      <c r="D16" s="17" t="e">
        <f>#REF!</f>
        <v>#REF!</v>
      </c>
      <c r="E16" s="28">
        <v>6</v>
      </c>
      <c r="F16" s="17" t="e">
        <f t="shared" si="0"/>
        <v>#REF!</v>
      </c>
      <c r="G16" s="35"/>
    </row>
    <row r="17" ht="15.75" customHeight="1" spans="1:7">
      <c r="A17" s="14"/>
      <c r="B17" s="18">
        <v>10</v>
      </c>
      <c r="C17" s="19" t="s">
        <v>114</v>
      </c>
      <c r="D17" s="17" t="e">
        <f>#REF!</f>
        <v>#REF!</v>
      </c>
      <c r="E17" s="28">
        <v>170</v>
      </c>
      <c r="F17" s="17" t="e">
        <f t="shared" si="0"/>
        <v>#REF!</v>
      </c>
      <c r="G17" s="35"/>
    </row>
    <row r="18" ht="15.75" customHeight="1" spans="1:7">
      <c r="A18" s="14"/>
      <c r="B18" s="18">
        <v>11</v>
      </c>
      <c r="C18" s="19" t="s">
        <v>115</v>
      </c>
      <c r="D18" s="17" t="e">
        <f>#REF!</f>
        <v>#REF!</v>
      </c>
      <c r="E18" s="28">
        <v>228</v>
      </c>
      <c r="F18" s="17" t="e">
        <f t="shared" si="0"/>
        <v>#REF!</v>
      </c>
      <c r="G18" s="35"/>
    </row>
    <row r="19" ht="15.75" customHeight="1" spans="1:7">
      <c r="A19" s="14"/>
      <c r="B19" s="18">
        <v>12</v>
      </c>
      <c r="C19" s="19" t="s">
        <v>116</v>
      </c>
      <c r="D19" s="17" t="e">
        <f>#REF!</f>
        <v>#REF!</v>
      </c>
      <c r="E19" s="28">
        <v>40</v>
      </c>
      <c r="F19" s="17" t="e">
        <f t="shared" si="0"/>
        <v>#REF!</v>
      </c>
      <c r="G19" s="35"/>
    </row>
    <row r="20" ht="15.75" customHeight="1" spans="1:7">
      <c r="A20" s="14"/>
      <c r="B20" s="18">
        <v>13</v>
      </c>
      <c r="C20" s="19" t="s">
        <v>117</v>
      </c>
      <c r="D20" s="17" t="e">
        <f>#REF!</f>
        <v>#REF!</v>
      </c>
      <c r="E20" s="28">
        <v>5</v>
      </c>
      <c r="F20" s="17" t="e">
        <f t="shared" si="0"/>
        <v>#REF!</v>
      </c>
      <c r="G20" s="35"/>
    </row>
    <row r="21" ht="15.75" customHeight="1" spans="1:7">
      <c r="A21" s="14"/>
      <c r="B21" s="18">
        <v>14</v>
      </c>
      <c r="C21" s="19" t="s">
        <v>118</v>
      </c>
      <c r="D21" s="17" t="e">
        <f>#REF!</f>
        <v>#REF!</v>
      </c>
      <c r="E21" s="28">
        <v>6</v>
      </c>
      <c r="F21" s="17" t="e">
        <f t="shared" si="0"/>
        <v>#REF!</v>
      </c>
      <c r="G21" s="35"/>
    </row>
    <row r="22" ht="15.75" customHeight="1" spans="1:7">
      <c r="A22" s="14"/>
      <c r="B22" s="18">
        <v>15</v>
      </c>
      <c r="C22" s="19" t="s">
        <v>119</v>
      </c>
      <c r="D22" s="17" t="e">
        <f>#REF!</f>
        <v>#REF!</v>
      </c>
      <c r="E22" s="28">
        <v>7</v>
      </c>
      <c r="F22" s="17" t="e">
        <f t="shared" si="0"/>
        <v>#REF!</v>
      </c>
      <c r="G22" s="35"/>
    </row>
    <row r="23" ht="15.75" customHeight="1" spans="1:7">
      <c r="A23" s="14"/>
      <c r="B23" s="20">
        <v>16</v>
      </c>
      <c r="C23" s="21" t="s">
        <v>120</v>
      </c>
      <c r="D23" s="17" t="e">
        <f>#REF!</f>
        <v>#REF!</v>
      </c>
      <c r="E23" s="29">
        <v>7</v>
      </c>
      <c r="F23" s="17" t="e">
        <f t="shared" si="0"/>
        <v>#REF!</v>
      </c>
      <c r="G23" s="35"/>
    </row>
    <row r="24" ht="15.75" customHeight="1" spans="1:7">
      <c r="A24" s="22"/>
      <c r="B24" s="23" t="s">
        <v>121</v>
      </c>
      <c r="C24" s="8"/>
      <c r="D24" s="24" t="e">
        <f t="shared" ref="D24:F24" si="1">SUM(D8:D23)</f>
        <v>#REF!</v>
      </c>
      <c r="E24" s="24">
        <f t="shared" si="1"/>
        <v>644</v>
      </c>
      <c r="F24" s="24" t="e">
        <f t="shared" si="1"/>
        <v>#REF!</v>
      </c>
      <c r="G24" s="12"/>
    </row>
    <row r="25" ht="15.75" customHeight="1" spans="1:6">
      <c r="A25" s="3"/>
      <c r="B25" s="3"/>
      <c r="C25" s="3"/>
      <c r="D25" s="3"/>
      <c r="E25" s="3"/>
      <c r="F25" s="3"/>
    </row>
    <row r="26" ht="15.75" customHeight="1" spans="1:6">
      <c r="A26" s="3"/>
      <c r="B26" s="4" t="s">
        <v>22</v>
      </c>
      <c r="C26" s="3"/>
      <c r="D26" s="3"/>
      <c r="E26" s="3"/>
      <c r="F26" s="3"/>
    </row>
    <row r="27" ht="15.75" customHeight="1" spans="1:7">
      <c r="A27" s="25">
        <f>COUNTA(D29:E44)</f>
        <v>32</v>
      </c>
      <c r="B27" s="26" t="s">
        <v>95</v>
      </c>
      <c r="C27" s="8"/>
      <c r="D27" s="27" t="s">
        <v>122</v>
      </c>
      <c r="E27" s="27" t="s">
        <v>123</v>
      </c>
      <c r="F27" s="27" t="s">
        <v>124</v>
      </c>
      <c r="G27" s="32" t="s">
        <v>99</v>
      </c>
    </row>
    <row r="28" ht="15.75" customHeight="1" spans="1:7">
      <c r="A28" s="10">
        <v>32</v>
      </c>
      <c r="B28" s="76" t="s">
        <v>100</v>
      </c>
      <c r="C28" s="12"/>
      <c r="D28" s="77" t="s">
        <v>101</v>
      </c>
      <c r="E28" s="77" t="s">
        <v>102</v>
      </c>
      <c r="F28" s="77" t="s">
        <v>103</v>
      </c>
      <c r="G28" s="78" t="s">
        <v>104</v>
      </c>
    </row>
    <row r="29" ht="15.75" customHeight="1" spans="1:7">
      <c r="A29" s="14"/>
      <c r="B29" s="15">
        <v>1</v>
      </c>
      <c r="C29" s="16" t="s">
        <v>105</v>
      </c>
      <c r="D29" s="28">
        <v>49</v>
      </c>
      <c r="E29" s="28">
        <v>38</v>
      </c>
      <c r="F29" s="17">
        <f t="shared" ref="F29:F45" si="2">D29+E29</f>
        <v>87</v>
      </c>
      <c r="G29" s="34"/>
    </row>
    <row r="30" ht="15.75" customHeight="1" spans="1:7">
      <c r="A30" s="14"/>
      <c r="B30" s="18">
        <v>2</v>
      </c>
      <c r="C30" s="19" t="s">
        <v>106</v>
      </c>
      <c r="D30" s="28">
        <v>73</v>
      </c>
      <c r="E30" s="28">
        <v>60</v>
      </c>
      <c r="F30" s="17">
        <f t="shared" si="2"/>
        <v>133</v>
      </c>
      <c r="G30" s="35"/>
    </row>
    <row r="31" ht="15.75" customHeight="1" spans="1:7">
      <c r="A31" s="14"/>
      <c r="B31" s="18">
        <v>3</v>
      </c>
      <c r="C31" s="19" t="s">
        <v>107</v>
      </c>
      <c r="D31" s="28">
        <v>239</v>
      </c>
      <c r="E31" s="28">
        <v>192</v>
      </c>
      <c r="F31" s="17">
        <f t="shared" si="2"/>
        <v>431</v>
      </c>
      <c r="G31" s="35"/>
    </row>
    <row r="32" ht="15.75" customHeight="1" spans="1:7">
      <c r="A32" s="14"/>
      <c r="B32" s="18">
        <v>4</v>
      </c>
      <c r="C32" s="19" t="s">
        <v>108</v>
      </c>
      <c r="D32" s="28">
        <v>84</v>
      </c>
      <c r="E32" s="28">
        <v>77</v>
      </c>
      <c r="F32" s="17">
        <f t="shared" si="2"/>
        <v>161</v>
      </c>
      <c r="G32" s="35"/>
    </row>
    <row r="33" ht="15.75" customHeight="1" spans="1:7">
      <c r="A33" s="14"/>
      <c r="B33" s="18">
        <v>5</v>
      </c>
      <c r="C33" s="19" t="s">
        <v>109</v>
      </c>
      <c r="D33" s="28">
        <v>188</v>
      </c>
      <c r="E33" s="28">
        <v>147</v>
      </c>
      <c r="F33" s="17">
        <f t="shared" si="2"/>
        <v>335</v>
      </c>
      <c r="G33" s="35"/>
    </row>
    <row r="34" ht="15.75" customHeight="1" spans="1:7">
      <c r="A34" s="14"/>
      <c r="B34" s="18">
        <v>6</v>
      </c>
      <c r="C34" s="19" t="s">
        <v>110</v>
      </c>
      <c r="D34" s="28">
        <v>476</v>
      </c>
      <c r="E34" s="28">
        <v>433</v>
      </c>
      <c r="F34" s="17">
        <f t="shared" si="2"/>
        <v>909</v>
      </c>
      <c r="G34" s="35"/>
    </row>
    <row r="35" ht="15.75" customHeight="1" spans="1:7">
      <c r="A35" s="14"/>
      <c r="B35" s="18">
        <v>7</v>
      </c>
      <c r="C35" s="19" t="s">
        <v>111</v>
      </c>
      <c r="D35" s="28">
        <v>316</v>
      </c>
      <c r="E35" s="28">
        <v>284</v>
      </c>
      <c r="F35" s="17">
        <f t="shared" si="2"/>
        <v>600</v>
      </c>
      <c r="G35" s="35"/>
    </row>
    <row r="36" ht="15.75" customHeight="1" spans="1:7">
      <c r="A36" s="14"/>
      <c r="B36" s="18">
        <v>8</v>
      </c>
      <c r="C36" s="19" t="s">
        <v>112</v>
      </c>
      <c r="D36" s="28">
        <v>279</v>
      </c>
      <c r="E36" s="28">
        <v>236</v>
      </c>
      <c r="F36" s="17">
        <f t="shared" si="2"/>
        <v>515</v>
      </c>
      <c r="G36" s="35"/>
    </row>
    <row r="37" ht="15.75" customHeight="1" spans="1:7">
      <c r="A37" s="14"/>
      <c r="B37" s="18">
        <v>9</v>
      </c>
      <c r="C37" s="19" t="s">
        <v>113</v>
      </c>
      <c r="D37" s="28">
        <v>346</v>
      </c>
      <c r="E37" s="28">
        <v>306</v>
      </c>
      <c r="F37" s="17">
        <f t="shared" si="2"/>
        <v>652</v>
      </c>
      <c r="G37" s="35"/>
    </row>
    <row r="38" ht="15.75" customHeight="1" spans="1:7">
      <c r="A38" s="14"/>
      <c r="B38" s="18">
        <v>10</v>
      </c>
      <c r="C38" s="19" t="s">
        <v>114</v>
      </c>
      <c r="D38" s="28">
        <v>363</v>
      </c>
      <c r="E38" s="28">
        <v>336</v>
      </c>
      <c r="F38" s="17">
        <f t="shared" si="2"/>
        <v>699</v>
      </c>
      <c r="G38" s="35"/>
    </row>
    <row r="39" ht="15.75" customHeight="1" spans="1:7">
      <c r="A39" s="14"/>
      <c r="B39" s="18">
        <v>11</v>
      </c>
      <c r="C39" s="19" t="s">
        <v>115</v>
      </c>
      <c r="D39" s="28">
        <v>1208</v>
      </c>
      <c r="E39" s="28">
        <v>1069</v>
      </c>
      <c r="F39" s="17">
        <f t="shared" si="2"/>
        <v>2277</v>
      </c>
      <c r="G39" s="35"/>
    </row>
    <row r="40" ht="15.75" customHeight="1" spans="1:7">
      <c r="A40" s="14"/>
      <c r="B40" s="18">
        <v>12</v>
      </c>
      <c r="C40" s="19" t="s">
        <v>116</v>
      </c>
      <c r="D40" s="28">
        <v>153</v>
      </c>
      <c r="E40" s="28">
        <v>127</v>
      </c>
      <c r="F40" s="17">
        <f t="shared" si="2"/>
        <v>280</v>
      </c>
      <c r="G40" s="35"/>
    </row>
    <row r="41" ht="15.75" customHeight="1" spans="1:7">
      <c r="A41" s="14"/>
      <c r="B41" s="18">
        <v>13</v>
      </c>
      <c r="C41" s="19" t="s">
        <v>117</v>
      </c>
      <c r="D41" s="28">
        <v>513</v>
      </c>
      <c r="E41" s="28">
        <v>480</v>
      </c>
      <c r="F41" s="17">
        <f t="shared" si="2"/>
        <v>993</v>
      </c>
      <c r="G41" s="35"/>
    </row>
    <row r="42" ht="15.75" customHeight="1" spans="1:7">
      <c r="A42" s="14"/>
      <c r="B42" s="18">
        <v>14</v>
      </c>
      <c r="C42" s="19" t="s">
        <v>118</v>
      </c>
      <c r="D42" s="28">
        <v>633</v>
      </c>
      <c r="E42" s="28">
        <v>559</v>
      </c>
      <c r="F42" s="17">
        <f t="shared" si="2"/>
        <v>1192</v>
      </c>
      <c r="G42" s="35"/>
    </row>
    <row r="43" ht="15.75" customHeight="1" spans="1:7">
      <c r="A43" s="14"/>
      <c r="B43" s="18">
        <v>15</v>
      </c>
      <c r="C43" s="19" t="s">
        <v>119</v>
      </c>
      <c r="D43" s="28">
        <v>582</v>
      </c>
      <c r="E43" s="28">
        <v>553</v>
      </c>
      <c r="F43" s="17">
        <f t="shared" si="2"/>
        <v>1135</v>
      </c>
      <c r="G43" s="35"/>
    </row>
    <row r="44" ht="15.75" customHeight="1" spans="1:7">
      <c r="A44" s="14"/>
      <c r="B44" s="20">
        <v>16</v>
      </c>
      <c r="C44" s="21" t="s">
        <v>120</v>
      </c>
      <c r="D44" s="29">
        <v>878</v>
      </c>
      <c r="E44" s="29">
        <v>741</v>
      </c>
      <c r="F44" s="17">
        <f t="shared" si="2"/>
        <v>1619</v>
      </c>
      <c r="G44" s="35"/>
    </row>
    <row r="45" ht="15.75" customHeight="1" spans="1:7">
      <c r="A45" s="22"/>
      <c r="B45" s="23" t="s">
        <v>121</v>
      </c>
      <c r="C45" s="8"/>
      <c r="D45" s="24">
        <f t="shared" ref="D45:E45" si="3">SUM(D29:D44)</f>
        <v>6380</v>
      </c>
      <c r="E45" s="24">
        <f t="shared" si="3"/>
        <v>5638</v>
      </c>
      <c r="F45" s="36">
        <f t="shared" si="2"/>
        <v>12018</v>
      </c>
      <c r="G45" s="12"/>
    </row>
    <row r="46" ht="15.75" customHeight="1" spans="1:6">
      <c r="A46" s="3"/>
      <c r="B46" s="3"/>
      <c r="C46" s="3"/>
      <c r="D46" s="3"/>
      <c r="E46" s="3"/>
      <c r="F46" s="3"/>
    </row>
    <row r="47" ht="15.75" customHeight="1" spans="1:6">
      <c r="A47" s="4"/>
      <c r="B47" s="5" t="s">
        <v>125</v>
      </c>
      <c r="D47" s="5"/>
      <c r="E47" s="5"/>
      <c r="F47" s="5"/>
    </row>
    <row r="48" ht="15.75" customHeight="1" spans="1:7">
      <c r="A48" s="25">
        <f>COUNTA(D50:E65)</f>
        <v>32</v>
      </c>
      <c r="B48" s="26" t="s">
        <v>95</v>
      </c>
      <c r="C48" s="8"/>
      <c r="D48" s="30" t="s">
        <v>122</v>
      </c>
      <c r="E48" s="30" t="s">
        <v>123</v>
      </c>
      <c r="F48" s="30" t="s">
        <v>126</v>
      </c>
      <c r="G48" s="32" t="s">
        <v>99</v>
      </c>
    </row>
    <row r="49" ht="15.75" customHeight="1" spans="1:7">
      <c r="A49" s="10">
        <v>32</v>
      </c>
      <c r="B49" s="76" t="s">
        <v>100</v>
      </c>
      <c r="C49" s="12"/>
      <c r="D49" s="77" t="s">
        <v>101</v>
      </c>
      <c r="E49" s="77" t="s">
        <v>102</v>
      </c>
      <c r="F49" s="77" t="s">
        <v>103</v>
      </c>
      <c r="G49" s="78" t="s">
        <v>104</v>
      </c>
    </row>
    <row r="50" ht="15.75" customHeight="1" spans="1:7">
      <c r="A50" s="14"/>
      <c r="B50" s="15">
        <v>1</v>
      </c>
      <c r="C50" s="16" t="s">
        <v>105</v>
      </c>
      <c r="D50" s="28">
        <v>49</v>
      </c>
      <c r="E50" s="28">
        <v>38</v>
      </c>
      <c r="F50" s="17">
        <f t="shared" ref="F50:F66" si="4">IFERROR(D50/E50*100,"-")</f>
        <v>128.947368421053</v>
      </c>
      <c r="G50" s="34"/>
    </row>
    <row r="51" ht="15.75" customHeight="1" spans="1:7">
      <c r="A51" s="14"/>
      <c r="B51" s="18">
        <v>2</v>
      </c>
      <c r="C51" s="19" t="s">
        <v>106</v>
      </c>
      <c r="D51" s="28">
        <v>73</v>
      </c>
      <c r="E51" s="28">
        <v>60</v>
      </c>
      <c r="F51" s="17">
        <f t="shared" si="4"/>
        <v>121.666666666667</v>
      </c>
      <c r="G51" s="35"/>
    </row>
    <row r="52" ht="15.75" customHeight="1" spans="1:7">
      <c r="A52" s="14"/>
      <c r="B52" s="18">
        <v>3</v>
      </c>
      <c r="C52" s="19" t="s">
        <v>107</v>
      </c>
      <c r="D52" s="28">
        <v>239</v>
      </c>
      <c r="E52" s="28">
        <v>192</v>
      </c>
      <c r="F52" s="17">
        <f t="shared" si="4"/>
        <v>124.479166666667</v>
      </c>
      <c r="G52" s="35"/>
    </row>
    <row r="53" ht="15.75" customHeight="1" spans="1:7">
      <c r="A53" s="14"/>
      <c r="B53" s="18">
        <v>4</v>
      </c>
      <c r="C53" s="19" t="s">
        <v>108</v>
      </c>
      <c r="D53" s="28">
        <v>84</v>
      </c>
      <c r="E53" s="28">
        <v>77</v>
      </c>
      <c r="F53" s="17">
        <f t="shared" si="4"/>
        <v>109.090909090909</v>
      </c>
      <c r="G53" s="35"/>
    </row>
    <row r="54" ht="15.75" customHeight="1" spans="1:7">
      <c r="A54" s="14"/>
      <c r="B54" s="18">
        <v>5</v>
      </c>
      <c r="C54" s="19" t="s">
        <v>109</v>
      </c>
      <c r="D54" s="28">
        <v>188</v>
      </c>
      <c r="E54" s="28">
        <v>147</v>
      </c>
      <c r="F54" s="17">
        <f t="shared" si="4"/>
        <v>127.891156462585</v>
      </c>
      <c r="G54" s="35"/>
    </row>
    <row r="55" ht="15.75" customHeight="1" spans="1:7">
      <c r="A55" s="14"/>
      <c r="B55" s="18">
        <v>6</v>
      </c>
      <c r="C55" s="19" t="s">
        <v>110</v>
      </c>
      <c r="D55" s="28">
        <v>476</v>
      </c>
      <c r="E55" s="28">
        <v>433</v>
      </c>
      <c r="F55" s="17">
        <f t="shared" si="4"/>
        <v>109.930715935335</v>
      </c>
      <c r="G55" s="35"/>
    </row>
    <row r="56" ht="15.75" customHeight="1" spans="1:7">
      <c r="A56" s="14"/>
      <c r="B56" s="18">
        <v>7</v>
      </c>
      <c r="C56" s="19" t="s">
        <v>111</v>
      </c>
      <c r="D56" s="28">
        <v>316</v>
      </c>
      <c r="E56" s="28">
        <v>284</v>
      </c>
      <c r="F56" s="17">
        <f t="shared" si="4"/>
        <v>111.267605633803</v>
      </c>
      <c r="G56" s="35"/>
    </row>
    <row r="57" ht="15.75" customHeight="1" spans="1:7">
      <c r="A57" s="14"/>
      <c r="B57" s="18">
        <v>8</v>
      </c>
      <c r="C57" s="19" t="s">
        <v>112</v>
      </c>
      <c r="D57" s="28">
        <v>279</v>
      </c>
      <c r="E57" s="28">
        <v>236</v>
      </c>
      <c r="F57" s="17">
        <f t="shared" si="4"/>
        <v>118.220338983051</v>
      </c>
      <c r="G57" s="35"/>
    </row>
    <row r="58" ht="15.75" customHeight="1" spans="1:7">
      <c r="A58" s="14"/>
      <c r="B58" s="18">
        <v>9</v>
      </c>
      <c r="C58" s="19" t="s">
        <v>113</v>
      </c>
      <c r="D58" s="28">
        <v>346</v>
      </c>
      <c r="E58" s="28">
        <v>306</v>
      </c>
      <c r="F58" s="17">
        <f t="shared" si="4"/>
        <v>113.071895424837</v>
      </c>
      <c r="G58" s="35"/>
    </row>
    <row r="59" ht="15.75" customHeight="1" spans="1:7">
      <c r="A59" s="14"/>
      <c r="B59" s="18">
        <v>10</v>
      </c>
      <c r="C59" s="19" t="s">
        <v>114</v>
      </c>
      <c r="D59" s="28">
        <v>363</v>
      </c>
      <c r="E59" s="28">
        <v>336</v>
      </c>
      <c r="F59" s="17">
        <f t="shared" si="4"/>
        <v>108.035714285714</v>
      </c>
      <c r="G59" s="35"/>
    </row>
    <row r="60" ht="15.75" customHeight="1" spans="1:7">
      <c r="A60" s="14"/>
      <c r="B60" s="18">
        <v>11</v>
      </c>
      <c r="C60" s="19" t="s">
        <v>115</v>
      </c>
      <c r="D60" s="28">
        <v>1208</v>
      </c>
      <c r="E60" s="28">
        <v>1069</v>
      </c>
      <c r="F60" s="17">
        <f t="shared" si="4"/>
        <v>113.002806361085</v>
      </c>
      <c r="G60" s="35"/>
    </row>
    <row r="61" ht="15.75" customHeight="1" spans="1:7">
      <c r="A61" s="14"/>
      <c r="B61" s="18">
        <v>12</v>
      </c>
      <c r="C61" s="19" t="s">
        <v>116</v>
      </c>
      <c r="D61" s="28">
        <v>153</v>
      </c>
      <c r="E61" s="28">
        <v>127</v>
      </c>
      <c r="F61" s="17">
        <f t="shared" si="4"/>
        <v>120.472440944882</v>
      </c>
      <c r="G61" s="35"/>
    </row>
    <row r="62" ht="15.75" customHeight="1" spans="1:7">
      <c r="A62" s="14"/>
      <c r="B62" s="18">
        <v>13</v>
      </c>
      <c r="C62" s="19" t="s">
        <v>117</v>
      </c>
      <c r="D62" s="28">
        <v>513</v>
      </c>
      <c r="E62" s="28">
        <v>480</v>
      </c>
      <c r="F62" s="17">
        <f t="shared" si="4"/>
        <v>106.875</v>
      </c>
      <c r="G62" s="35"/>
    </row>
    <row r="63" ht="15.75" customHeight="1" spans="1:7">
      <c r="A63" s="14"/>
      <c r="B63" s="18">
        <v>14</v>
      </c>
      <c r="C63" s="19" t="s">
        <v>118</v>
      </c>
      <c r="D63" s="28">
        <v>633</v>
      </c>
      <c r="E63" s="28">
        <v>559</v>
      </c>
      <c r="F63" s="17">
        <f t="shared" si="4"/>
        <v>113.237924865832</v>
      </c>
      <c r="G63" s="35"/>
    </row>
    <row r="64" ht="15.75" customHeight="1" spans="1:7">
      <c r="A64" s="14"/>
      <c r="B64" s="18">
        <v>15</v>
      </c>
      <c r="C64" s="19" t="s">
        <v>119</v>
      </c>
      <c r="D64" s="28">
        <v>582</v>
      </c>
      <c r="E64" s="28">
        <v>553</v>
      </c>
      <c r="F64" s="17">
        <f t="shared" si="4"/>
        <v>105.244122965642</v>
      </c>
      <c r="G64" s="35"/>
    </row>
    <row r="65" ht="15.75" customHeight="1" spans="1:7">
      <c r="A65" s="14"/>
      <c r="B65" s="20">
        <v>16</v>
      </c>
      <c r="C65" s="21" t="s">
        <v>120</v>
      </c>
      <c r="D65" s="29">
        <v>878</v>
      </c>
      <c r="E65" s="29">
        <v>741</v>
      </c>
      <c r="F65" s="17">
        <f t="shared" si="4"/>
        <v>118.488529014845</v>
      </c>
      <c r="G65" s="35"/>
    </row>
    <row r="66" ht="15.75" customHeight="1" spans="1:7">
      <c r="A66" s="22"/>
      <c r="B66" s="23" t="s">
        <v>121</v>
      </c>
      <c r="C66" s="8"/>
      <c r="D66" s="24">
        <f t="shared" ref="D66:E66" si="5">SUM(D50:D65)</f>
        <v>6380</v>
      </c>
      <c r="E66" s="24">
        <f t="shared" si="5"/>
        <v>5638</v>
      </c>
      <c r="F66" s="36">
        <f t="shared" si="4"/>
        <v>113.160695282015</v>
      </c>
      <c r="G66" s="12"/>
    </row>
    <row r="67" ht="15.75" customHeight="1"/>
    <row r="68" ht="15.75" customHeight="1"/>
    <row r="69" ht="15.75" customHeight="1" spans="2:5">
      <c r="B69" s="4" t="s">
        <v>127</v>
      </c>
      <c r="C69" s="4"/>
      <c r="D69" s="4"/>
      <c r="E69" s="4"/>
    </row>
    <row r="70" ht="15.75" customHeight="1" spans="1:6">
      <c r="A70" s="38">
        <f>COUNTA(D73:E82)</f>
        <v>16</v>
      </c>
      <c r="B70" s="39" t="s">
        <v>128</v>
      </c>
      <c r="C70" s="40"/>
      <c r="D70" s="41" t="s">
        <v>129</v>
      </c>
      <c r="E70" s="8"/>
      <c r="F70" s="53" t="s">
        <v>99</v>
      </c>
    </row>
    <row r="71" ht="15.75" customHeight="1" spans="1:6">
      <c r="A71" s="38">
        <v>20</v>
      </c>
      <c r="B71" s="42"/>
      <c r="C71" s="12"/>
      <c r="D71" s="43" t="s">
        <v>130</v>
      </c>
      <c r="E71" s="43" t="s">
        <v>131</v>
      </c>
      <c r="F71" s="54"/>
    </row>
    <row r="72" ht="15.75" customHeight="1" spans="2:6">
      <c r="B72" s="76" t="s">
        <v>100</v>
      </c>
      <c r="C72" s="12"/>
      <c r="D72" s="79" t="s">
        <v>101</v>
      </c>
      <c r="E72" s="79" t="s">
        <v>102</v>
      </c>
      <c r="F72" s="78" t="s">
        <v>103</v>
      </c>
    </row>
    <row r="73" ht="15.75" customHeight="1" spans="2:6">
      <c r="B73" s="45">
        <v>1</v>
      </c>
      <c r="C73" s="46" t="s">
        <v>132</v>
      </c>
      <c r="D73" s="47">
        <v>172</v>
      </c>
      <c r="E73" s="47">
        <v>100</v>
      </c>
      <c r="F73" s="55"/>
    </row>
    <row r="74" ht="15.75" customHeight="1" spans="2:6">
      <c r="B74" s="45">
        <v>2</v>
      </c>
      <c r="C74" s="48" t="s">
        <v>133</v>
      </c>
      <c r="D74" s="49">
        <v>171</v>
      </c>
      <c r="E74" s="49">
        <v>185</v>
      </c>
      <c r="F74" s="35"/>
    </row>
    <row r="75" ht="15.75" customHeight="1" spans="2:6">
      <c r="B75" s="45">
        <v>3</v>
      </c>
      <c r="C75" s="50" t="s">
        <v>134</v>
      </c>
      <c r="D75" s="49">
        <v>2458</v>
      </c>
      <c r="E75" s="49">
        <v>2282</v>
      </c>
      <c r="F75" s="35"/>
    </row>
    <row r="76" ht="15.75" customHeight="1" spans="2:6">
      <c r="B76" s="45">
        <v>4</v>
      </c>
      <c r="C76" s="46" t="s">
        <v>135</v>
      </c>
      <c r="D76" s="49">
        <v>1925</v>
      </c>
      <c r="E76" s="49">
        <v>1711</v>
      </c>
      <c r="F76" s="35"/>
    </row>
    <row r="77" ht="15.75" customHeight="1" spans="2:6">
      <c r="B77" s="45">
        <v>5</v>
      </c>
      <c r="C77" s="46" t="s">
        <v>136</v>
      </c>
      <c r="D77" s="49">
        <v>52</v>
      </c>
      <c r="E77" s="49">
        <v>2</v>
      </c>
      <c r="F77" s="35"/>
    </row>
    <row r="78" ht="15.75" customHeight="1" spans="2:6">
      <c r="B78" s="45">
        <v>6</v>
      </c>
      <c r="C78" s="46" t="s">
        <v>137</v>
      </c>
      <c r="D78" s="49">
        <v>320</v>
      </c>
      <c r="E78" s="49">
        <v>285</v>
      </c>
      <c r="F78" s="35"/>
    </row>
    <row r="79" ht="15.75" customHeight="1" spans="2:6">
      <c r="B79" s="45">
        <v>7</v>
      </c>
      <c r="C79" s="46" t="s">
        <v>138</v>
      </c>
      <c r="D79" s="49">
        <v>641</v>
      </c>
      <c r="E79" s="49">
        <v>570</v>
      </c>
      <c r="F79" s="35"/>
    </row>
    <row r="80" ht="15.75" customHeight="1" spans="2:6">
      <c r="B80" s="45">
        <v>8</v>
      </c>
      <c r="C80" s="46" t="s">
        <v>139</v>
      </c>
      <c r="D80" s="49">
        <v>641</v>
      </c>
      <c r="E80" s="49">
        <v>503</v>
      </c>
      <c r="F80" s="35"/>
    </row>
    <row r="81" ht="15.75" customHeight="1" spans="2:6">
      <c r="B81" s="45">
        <v>9</v>
      </c>
      <c r="C81" s="46" t="s">
        <v>140</v>
      </c>
      <c r="D81" s="49"/>
      <c r="E81" s="49"/>
      <c r="F81" s="35"/>
    </row>
    <row r="82" ht="15.75" customHeight="1" spans="2:6">
      <c r="B82" s="45">
        <v>10</v>
      </c>
      <c r="C82" s="46" t="s">
        <v>141</v>
      </c>
      <c r="D82" s="51"/>
      <c r="E82" s="51"/>
      <c r="F82" s="35"/>
    </row>
    <row r="83" ht="15.75" customHeight="1" spans="2:6">
      <c r="B83" s="23" t="s">
        <v>121</v>
      </c>
      <c r="C83" s="8"/>
      <c r="D83" s="52">
        <f t="shared" ref="D83:E83" si="6">SUM(D73:D82)</f>
        <v>6380</v>
      </c>
      <c r="E83" s="52">
        <f t="shared" si="6"/>
        <v>5638</v>
      </c>
      <c r="F83" s="12"/>
    </row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1:H1"/>
    <mergeCell ref="B2:G2"/>
    <mergeCell ref="B3:H3"/>
    <mergeCell ref="B6:C6"/>
    <mergeCell ref="B7:C7"/>
    <mergeCell ref="B24:C24"/>
    <mergeCell ref="B27:C27"/>
    <mergeCell ref="B28:C28"/>
    <mergeCell ref="B45:C45"/>
    <mergeCell ref="B48:C48"/>
    <mergeCell ref="B49:C49"/>
    <mergeCell ref="B66:C66"/>
    <mergeCell ref="D70:E70"/>
    <mergeCell ref="B72:C72"/>
    <mergeCell ref="B83:C83"/>
    <mergeCell ref="F70:F71"/>
    <mergeCell ref="F73:F83"/>
    <mergeCell ref="G8:G24"/>
    <mergeCell ref="G29:G45"/>
    <mergeCell ref="G50:G66"/>
    <mergeCell ref="I1:I3"/>
    <mergeCell ref="B70:C71"/>
  </mergeCells>
  <hyperlinks>
    <hyperlink ref="H2" location="'Menu Utama'!A1"/>
  </hyperlinks>
  <printOptions horizontalCentered="1" gridLines="1"/>
  <pageMargins left="0.25" right="0.25" top="0.75" bottom="0.75" header="0" footer="0"/>
  <pageSetup paperSize="9" fitToHeight="0" pageOrder="overThenDown" orientation="portrait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Rekap Progress</vt:lpstr>
      <vt:lpstr>Menu Utama</vt:lpstr>
      <vt:lpstr>Penduduk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Putri Andina</cp:lastModifiedBy>
  <dcterms:created xsi:type="dcterms:W3CDTF">2025-07-07T13:15:31Z</dcterms:created>
  <dcterms:modified xsi:type="dcterms:W3CDTF">2025-07-07T13:17:20Z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9AFEA7A34B35880860586B681665062B_42</vt:lpwstr>
  </property>
  <property fmtid="{D5CDD505-2E9C-101B-9397-08002B2CF9AE}" pid="3" name="KSOProductBuildVer">
    <vt:lpwstr>1033-6.11.0.8608</vt:lpwstr>
  </property>
</Properties>
</file>