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yBook Pro L7\Downloads\"/>
    </mc:Choice>
  </mc:AlternateContent>
  <bookViews>
    <workbookView xWindow="0" yWindow="0" windowWidth="19200" windowHeight="6930"/>
  </bookViews>
  <sheets>
    <sheet name="59" sheetId="1" r:id="rId1"/>
  </sheets>
  <externalReferences>
    <externalReference r:id="rId2"/>
    <externalReference r:id="rId3"/>
  </externalReferences>
  <definedNames>
    <definedName name="_Key1" hidden="1">[2]III.E.16!#REF!</definedName>
    <definedName name="_Key2" hidden="1">[2]III.E.16!#REF!</definedName>
    <definedName name="_Order1" hidden="1">255</definedName>
    <definedName name="_Order2" hidden="1">255</definedName>
    <definedName name="_Regression_Int">1</definedName>
    <definedName name="_Sort" hidden="1">[2]III.E.16!#REF!</definedName>
    <definedName name="_xlnm.Database">#REF!</definedName>
    <definedName name="HTML_CodePage" hidden="1">1252</definedName>
    <definedName name="HTML_Control" hidden="1">{"'L5C29'!$A$4:$AG$4"}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"A:\L29"</definedName>
    <definedName name="HTML_Title" hidden="1">""</definedName>
    <definedName name="_xlnm.Print_Area" localSheetId="0">'59'!$A$1:$F$23</definedName>
    <definedName name="Print_Area_MI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D16" i="1"/>
  <c r="C16" i="1"/>
  <c r="E15" i="1"/>
  <c r="E14" i="1"/>
  <c r="E13" i="1"/>
  <c r="E12" i="1"/>
  <c r="E11" i="1"/>
  <c r="E10" i="1"/>
  <c r="E16" i="1" s="1"/>
  <c r="F12" i="1" s="1"/>
  <c r="D5" i="1"/>
  <c r="C5" i="1"/>
  <c r="D4" i="1"/>
  <c r="C4" i="1"/>
  <c r="F11" i="1" l="1"/>
  <c r="F13" i="1"/>
  <c r="F14" i="1"/>
  <c r="F15" i="1"/>
  <c r="C17" i="1"/>
  <c r="D17" i="1"/>
  <c r="F10" i="1"/>
</calcChain>
</file>

<file path=xl/comments1.xml><?xml version="1.0" encoding="utf-8"?>
<comments xmlns="http://schemas.openxmlformats.org/spreadsheetml/2006/main">
  <authors>
    <author>user</author>
  </authors>
  <commentList>
    <comment ref="F18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jumlah estimasi orang dengan risiko terinfeksi HIV</t>
        </r>
      </text>
    </comment>
    <comment ref="F19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input  jumlah org dgn risiko terinfeksi HIV mendapat pelayanan deteksi dini HIV sesuai standar</t>
        </r>
      </text>
    </comment>
  </commentList>
</comments>
</file>

<file path=xl/sharedStrings.xml><?xml version="1.0" encoding="utf-8"?>
<sst xmlns="http://schemas.openxmlformats.org/spreadsheetml/2006/main" count="23" uniqueCount="23">
  <si>
    <t>TABEL  59</t>
  </si>
  <si>
    <t xml:space="preserve"> </t>
  </si>
  <si>
    <t>JUMLAH KASUS HIV MENURUT JENIS KELAMIN DAN KELOMPOK UMUR</t>
  </si>
  <si>
    <t>NO</t>
  </si>
  <si>
    <t>KELOMPOK UMUR</t>
  </si>
  <si>
    <t>KASUS H I V</t>
  </si>
  <si>
    <t>L</t>
  </si>
  <si>
    <t>P</t>
  </si>
  <si>
    <t>L+P</t>
  </si>
  <si>
    <t>PROPORSI KELOMPOK UMUR</t>
  </si>
  <si>
    <r>
      <rPr>
        <sz val="12"/>
        <rFont val="Calibri"/>
        <family val="2"/>
      </rPr>
      <t>≤</t>
    </r>
    <r>
      <rPr>
        <sz val="12"/>
        <rFont val="Arial"/>
        <family val="2"/>
      </rPr>
      <t xml:space="preserve"> 4 TAHUN</t>
    </r>
  </si>
  <si>
    <t>5 - 14 TAHUN</t>
  </si>
  <si>
    <t>15 - 19 TAHUN</t>
  </si>
  <si>
    <t>20 - 24 TAHUN</t>
  </si>
  <si>
    <t>25 - 49 TAHUN</t>
  </si>
  <si>
    <r>
      <rPr>
        <sz val="12"/>
        <rFont val="Calibri"/>
        <family val="2"/>
      </rPr>
      <t>≥</t>
    </r>
    <r>
      <rPr>
        <sz val="12"/>
        <rFont val="Arial"/>
        <family val="2"/>
      </rPr>
      <t xml:space="preserve"> 50 TAHUN</t>
    </r>
  </si>
  <si>
    <t>JUMLAH (KAB/KOTA)</t>
  </si>
  <si>
    <t>PROPORSI JENIS KELAMIN</t>
  </si>
  <si>
    <t xml:space="preserve">Jumlah estimasi  orang  dengan risiko terinfeksi HIV </t>
  </si>
  <si>
    <t>Jumlah orang dengan risiko terinfeksi HIV yang mendapatkan pelayanan sesuai standar</t>
  </si>
  <si>
    <t xml:space="preserve">Persentase orang dengan risiko terinfeksi HIV mendapatkan 
pelayanan  deteksi dini HIV sesuai standar
</t>
  </si>
  <si>
    <t xml:space="preserve">Sumber: Bidang Pencegahan dan Pengendalian Penyakit, Dinas Kesehatan Kabupaten Kutai Barat                  </t>
  </si>
  <si>
    <t>Keterangan: Jumlah kasus adalah seluruh kasus baru yang ada di wilayah kerja puskesmas tersebut termasuk kasus yang ditemukan di 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</si>
</sst>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0.0"/>
    <numFmt numFmtId="166" formatCode="_(* #,##0_);_(* \(#,##0\);_(* &quot;-&quot;??_);_(@_)"/>
    <numFmt numFmtId="167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12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1" quotePrefix="1" applyFont="1" applyAlignment="1">
      <alignment horizontal="left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2" xfId="1" quotePrefix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3" fillId="0" borderId="0" xfId="1" quotePrefix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quotePrefix="1" applyFont="1" applyAlignment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2" fillId="0" borderId="4" xfId="1" quotePrefix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3" fillId="0" borderId="3" xfId="1" applyFont="1" applyBorder="1" applyAlignment="1">
      <alignment horizontal="center" vertical="center"/>
    </xf>
    <xf numFmtId="37" fontId="3" fillId="0" borderId="3" xfId="2" applyNumberFormat="1" applyFont="1" applyBorder="1" applyAlignment="1">
      <alignment horizontal="center" vertical="center"/>
    </xf>
    <xf numFmtId="37" fontId="3" fillId="0" borderId="3" xfId="3" applyNumberFormat="1" applyFont="1" applyBorder="1" applyAlignment="1">
      <alignment horizontal="center" vertical="center"/>
    </xf>
    <xf numFmtId="165" fontId="3" fillId="0" borderId="3" xfId="3" applyNumberFormat="1" applyFont="1" applyBorder="1" applyAlignment="1">
      <alignment horizontal="center" vertical="center"/>
    </xf>
    <xf numFmtId="166" fontId="3" fillId="0" borderId="0" xfId="4" applyNumberFormat="1" applyFont="1" applyAlignment="1">
      <alignment vertical="center"/>
    </xf>
    <xf numFmtId="0" fontId="2" fillId="0" borderId="5" xfId="1" applyFont="1" applyBorder="1" applyAlignment="1">
      <alignment vertical="center"/>
    </xf>
    <xf numFmtId="0" fontId="2" fillId="0" borderId="6" xfId="1" applyFont="1" applyBorder="1" applyAlignment="1">
      <alignment vertical="center"/>
    </xf>
    <xf numFmtId="37" fontId="2" fillId="0" borderId="3" xfId="3" applyNumberFormat="1" applyFont="1" applyBorder="1" applyAlignment="1">
      <alignment horizontal="center" vertical="center"/>
    </xf>
    <xf numFmtId="37" fontId="2" fillId="0" borderId="7" xfId="3" applyNumberFormat="1" applyFont="1" applyBorder="1" applyAlignment="1">
      <alignment horizontal="center" vertical="center"/>
    </xf>
    <xf numFmtId="37" fontId="2" fillId="2" borderId="7" xfId="3" applyNumberFormat="1" applyFont="1" applyFill="1" applyBorder="1" applyAlignment="1">
      <alignment horizontal="center" vertical="center"/>
    </xf>
    <xf numFmtId="0" fontId="2" fillId="0" borderId="8" xfId="1" applyFont="1" applyBorder="1" applyAlignment="1">
      <alignment vertical="center"/>
    </xf>
    <xf numFmtId="165" fontId="2" fillId="0" borderId="9" xfId="3" applyNumberFormat="1" applyFont="1" applyBorder="1" applyAlignment="1">
      <alignment horizontal="center" vertical="center"/>
    </xf>
    <xf numFmtId="165" fontId="2" fillId="2" borderId="10" xfId="3" applyNumberFormat="1" applyFont="1" applyFill="1" applyBorder="1" applyAlignment="1">
      <alignment horizontal="center" vertical="center"/>
    </xf>
    <xf numFmtId="165" fontId="2" fillId="0" borderId="6" xfId="3" applyNumberFormat="1" applyFont="1" applyBorder="1" applyAlignment="1">
      <alignment vertical="center"/>
    </xf>
    <xf numFmtId="0" fontId="2" fillId="0" borderId="3" xfId="5" applyNumberFormat="1" applyFont="1" applyBorder="1" applyAlignment="1">
      <alignment horizontal="center" vertical="center"/>
    </xf>
    <xf numFmtId="0" fontId="2" fillId="0" borderId="11" xfId="1" applyFont="1" applyBorder="1" applyAlignment="1">
      <alignment vertical="center"/>
    </xf>
    <xf numFmtId="0" fontId="2" fillId="0" borderId="12" xfId="1" applyFont="1" applyBorder="1" applyAlignment="1">
      <alignment vertical="center"/>
    </xf>
    <xf numFmtId="165" fontId="2" fillId="0" borderId="12" xfId="3" applyNumberFormat="1" applyFont="1" applyBorder="1" applyAlignment="1">
      <alignment vertical="center"/>
    </xf>
    <xf numFmtId="165" fontId="2" fillId="0" borderId="13" xfId="3" applyNumberFormat="1" applyFont="1" applyBorder="1" applyAlignment="1">
      <alignment horizontal="center" vertical="center"/>
    </xf>
    <xf numFmtId="37" fontId="3" fillId="0" borderId="0" xfId="3" applyNumberFormat="1" applyFont="1" applyAlignment="1">
      <alignment vertical="center"/>
    </xf>
    <xf numFmtId="0" fontId="1" fillId="0" borderId="0" xfId="1" applyFont="1" applyAlignment="1">
      <alignment vertical="center"/>
    </xf>
  </cellXfs>
  <cellStyles count="6">
    <cellStyle name="Comma [0] 2 2" xfId="3"/>
    <cellStyle name="Comma [0] 2 5 2" xfId="2"/>
    <cellStyle name="Comma 2" xfId="4"/>
    <cellStyle name="Comma 2 2 2 2" xfId="5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yBook%20Pro%20L7/AppData/Local/Microsoft/Windows/INetCache/IE/EUPKE4AJ/LAMPIRAN%20PROFIL%20KESEHATAN%20DINKES%20KUBAR%20TAHUN%202024%5b1%5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hairaniKhairani/AppData/Local/Temp/b807c286-a397-4db6-8f67-b0c81cc443db_Profil%20Kesehatan%20Indonesia%202005.rar.3db/Data%20draft%20lamp/Yan%20&amp;%20Sumb%20Daya%206%20Me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 a"/>
      <sheetName val="79 b"/>
      <sheetName val="79 c"/>
      <sheetName val="80"/>
      <sheetName val="81"/>
      <sheetName val="82"/>
      <sheetName val="83"/>
      <sheetName val="84"/>
    </sheetNames>
    <sheetDataSet>
      <sheetData sheetId="0"/>
      <sheetData sheetId="1">
        <row r="5">
          <cell r="E5" t="str">
            <v>KABUPATEN/KOTA</v>
          </cell>
          <cell r="F5" t="str">
            <v>KUTAI BARAT</v>
          </cell>
        </row>
        <row r="6">
          <cell r="E6" t="str">
            <v>TAHUN</v>
          </cell>
          <cell r="F6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llE.1.1"/>
      <sheetName val="IIIE.1.2"/>
      <sheetName val="IIIE.1.3"/>
      <sheetName val="IIIE.1.4"/>
      <sheetName val="IIIE.1.5"/>
      <sheetName val="L.III.E.2.I"/>
      <sheetName val="III.E2.2"/>
      <sheetName val="III.E.2.3"/>
      <sheetName val="IIIE.4"/>
      <sheetName val="IIIE.5"/>
      <sheetName val="IIIE.6"/>
      <sheetName val="IIIE.7"/>
      <sheetName val="IIIE.8"/>
      <sheetName val="IIIE.9"/>
      <sheetName val="IIIE.10"/>
      <sheetName val="IIIE.11"/>
      <sheetName val="IIIE.12"/>
      <sheetName val="IIIE.13"/>
      <sheetName val="III.13a"/>
      <sheetName val="III.E.15"/>
      <sheetName val="III.E.14"/>
      <sheetName val="III.E.16"/>
      <sheetName val="IIIE.17"/>
      <sheetName val="IIIE.18"/>
      <sheetName val="IIIE.19"/>
      <sheetName val="IIIE.20"/>
      <sheetName val="III.E.21"/>
      <sheetName val="IIIE.22"/>
      <sheetName val="IIIE.23"/>
      <sheetName val="IIIE.23a"/>
      <sheetName val="IIIE.24"/>
      <sheetName val="IIIE.24a"/>
      <sheetName val="IIIE.25"/>
      <sheetName val="III.E.26"/>
      <sheetName val="Sheet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tabSelected="1" zoomScale="80" zoomScaleNormal="80" workbookViewId="0">
      <selection activeCell="A22" sqref="A22"/>
    </sheetView>
  </sheetViews>
  <sheetFormatPr defaultColWidth="9.1796875" defaultRowHeight="15.5" x14ac:dyDescent="0.35"/>
  <cols>
    <col min="1" max="1" width="5.7265625" style="2" customWidth="1"/>
    <col min="2" max="2" width="35.54296875" style="2" customWidth="1"/>
    <col min="3" max="5" width="14.7265625" style="2" customWidth="1"/>
    <col min="6" max="6" width="25.7265625" style="2" customWidth="1"/>
    <col min="7" max="7" width="12.453125" style="2" customWidth="1"/>
    <col min="8" max="13" width="10.7265625" style="2" customWidth="1"/>
    <col min="14" max="14" width="12.453125" style="2" customWidth="1"/>
    <col min="15" max="15" width="11.81640625" style="2" customWidth="1"/>
    <col min="16" max="16384" width="9.1796875" style="2"/>
  </cols>
  <sheetData>
    <row r="1" spans="1:15" x14ac:dyDescent="0.35">
      <c r="A1" s="1" t="s">
        <v>0</v>
      </c>
    </row>
    <row r="2" spans="1:15" x14ac:dyDescent="0.35">
      <c r="A2" s="3" t="s">
        <v>1</v>
      </c>
      <c r="B2" s="3"/>
    </row>
    <row r="3" spans="1:15" x14ac:dyDescent="0.35">
      <c r="A3" s="4" t="s">
        <v>2</v>
      </c>
      <c r="B3" s="4"/>
      <c r="C3" s="4"/>
      <c r="D3" s="4"/>
      <c r="E3" s="4"/>
      <c r="F3" s="4"/>
    </row>
    <row r="4" spans="1:15" x14ac:dyDescent="0.35">
      <c r="A4" s="5"/>
      <c r="B4" s="5"/>
      <c r="C4" s="6" t="str">
        <f>'[1]1'!$E$5</f>
        <v>KABUPATEN/KOTA</v>
      </c>
      <c r="D4" s="7" t="str">
        <f>'[1]1'!$F$5</f>
        <v>KUTAI BARAT</v>
      </c>
      <c r="E4" s="5"/>
      <c r="F4" s="5"/>
    </row>
    <row r="5" spans="1:15" x14ac:dyDescent="0.35">
      <c r="A5" s="5"/>
      <c r="B5" s="5"/>
      <c r="C5" s="6" t="str">
        <f>'[1]1'!$E$6</f>
        <v>TAHUN</v>
      </c>
      <c r="D5" s="7">
        <f>'[1]1'!$F$6</f>
        <v>2024</v>
      </c>
      <c r="E5" s="5"/>
      <c r="F5" s="5"/>
    </row>
    <row r="6" spans="1:15" ht="16" thickBot="1" x14ac:dyDescent="0.4">
      <c r="A6" s="8"/>
      <c r="B6" s="8"/>
      <c r="C6" s="8"/>
      <c r="D6" s="8"/>
      <c r="E6" s="8"/>
      <c r="F6" s="8"/>
    </row>
    <row r="7" spans="1:15" ht="39" customHeight="1" x14ac:dyDescent="0.35">
      <c r="A7" s="9" t="s">
        <v>3</v>
      </c>
      <c r="B7" s="10" t="s">
        <v>4</v>
      </c>
      <c r="C7" s="11" t="s">
        <v>5</v>
      </c>
      <c r="D7" s="11"/>
      <c r="E7" s="11"/>
      <c r="F7" s="11"/>
      <c r="G7" s="12"/>
      <c r="H7" s="13"/>
      <c r="I7" s="13"/>
      <c r="J7" s="13"/>
      <c r="K7" s="14"/>
      <c r="L7" s="14"/>
      <c r="M7" s="14"/>
      <c r="N7" s="12"/>
      <c r="O7" s="15"/>
    </row>
    <row r="8" spans="1:15" ht="45" customHeight="1" x14ac:dyDescent="0.35">
      <c r="A8" s="16"/>
      <c r="B8" s="17"/>
      <c r="C8" s="18" t="s">
        <v>6</v>
      </c>
      <c r="D8" s="18" t="s">
        <v>7</v>
      </c>
      <c r="E8" s="18" t="s">
        <v>8</v>
      </c>
      <c r="F8" s="18" t="s">
        <v>9</v>
      </c>
      <c r="G8" s="12"/>
      <c r="H8" s="12"/>
      <c r="I8" s="12"/>
      <c r="J8" s="12"/>
      <c r="K8" s="12"/>
      <c r="L8" s="12"/>
      <c r="M8" s="12"/>
      <c r="N8" s="12"/>
      <c r="O8" s="15"/>
    </row>
    <row r="9" spans="1:15" s="21" customFormat="1" ht="11.5" x14ac:dyDescent="0.35">
      <c r="A9" s="19">
        <v>1</v>
      </c>
      <c r="B9" s="19">
        <v>2</v>
      </c>
      <c r="C9" s="19">
        <v>3</v>
      </c>
      <c r="D9" s="19">
        <v>4</v>
      </c>
      <c r="E9" s="19">
        <v>5</v>
      </c>
      <c r="F9" s="19">
        <v>6</v>
      </c>
      <c r="G9" s="20"/>
      <c r="H9" s="20"/>
      <c r="I9" s="20"/>
      <c r="J9" s="20"/>
      <c r="K9" s="20"/>
      <c r="L9" s="20"/>
      <c r="M9" s="20"/>
      <c r="N9" s="20"/>
      <c r="O9" s="20"/>
    </row>
    <row r="10" spans="1:15" ht="25" customHeight="1" x14ac:dyDescent="0.35">
      <c r="A10" s="22">
        <v>1</v>
      </c>
      <c r="B10" s="22" t="s">
        <v>10</v>
      </c>
      <c r="C10" s="23"/>
      <c r="D10" s="23"/>
      <c r="E10" s="24">
        <f t="shared" ref="E10:E15" si="0">SUM(C10:D10)</f>
        <v>0</v>
      </c>
      <c r="F10" s="25">
        <f t="shared" ref="F10:F15" si="1">E10/$E$16*100</f>
        <v>0</v>
      </c>
      <c r="H10" s="26"/>
      <c r="I10" s="26"/>
      <c r="J10" s="26"/>
      <c r="K10" s="26"/>
      <c r="L10" s="26"/>
      <c r="M10" s="26"/>
      <c r="N10" s="26"/>
    </row>
    <row r="11" spans="1:15" ht="25" customHeight="1" x14ac:dyDescent="0.35">
      <c r="A11" s="22">
        <v>2</v>
      </c>
      <c r="B11" s="22" t="s">
        <v>11</v>
      </c>
      <c r="C11" s="23"/>
      <c r="D11" s="23"/>
      <c r="E11" s="24">
        <f t="shared" si="0"/>
        <v>0</v>
      </c>
      <c r="F11" s="25">
        <f t="shared" si="1"/>
        <v>0</v>
      </c>
      <c r="H11" s="26"/>
      <c r="I11" s="26"/>
      <c r="J11" s="26"/>
      <c r="K11" s="26"/>
      <c r="L11" s="26"/>
      <c r="M11" s="26"/>
      <c r="N11" s="26"/>
    </row>
    <row r="12" spans="1:15" ht="25" customHeight="1" x14ac:dyDescent="0.35">
      <c r="A12" s="22">
        <v>3</v>
      </c>
      <c r="B12" s="22" t="s">
        <v>12</v>
      </c>
      <c r="C12" s="23">
        <v>2</v>
      </c>
      <c r="D12" s="23">
        <v>0</v>
      </c>
      <c r="E12" s="24">
        <f>SUM(C12:D12)</f>
        <v>2</v>
      </c>
      <c r="F12" s="25">
        <f t="shared" si="1"/>
        <v>3.5714285714285712</v>
      </c>
      <c r="H12" s="26"/>
      <c r="I12" s="26"/>
      <c r="J12" s="26"/>
      <c r="K12" s="26"/>
      <c r="L12" s="26"/>
      <c r="M12" s="26"/>
      <c r="N12" s="26"/>
    </row>
    <row r="13" spans="1:15" ht="25" customHeight="1" x14ac:dyDescent="0.35">
      <c r="A13" s="22">
        <v>4</v>
      </c>
      <c r="B13" s="22" t="s">
        <v>13</v>
      </c>
      <c r="C13" s="23">
        <v>4</v>
      </c>
      <c r="D13" s="23">
        <v>3</v>
      </c>
      <c r="E13" s="24">
        <f t="shared" si="0"/>
        <v>7</v>
      </c>
      <c r="F13" s="25">
        <f t="shared" si="1"/>
        <v>12.5</v>
      </c>
      <c r="H13" s="26"/>
      <c r="I13" s="26"/>
      <c r="J13" s="26"/>
      <c r="K13" s="26"/>
      <c r="L13" s="26"/>
      <c r="M13" s="26"/>
      <c r="N13" s="26"/>
    </row>
    <row r="14" spans="1:15" ht="25" customHeight="1" x14ac:dyDescent="0.35">
      <c r="A14" s="22">
        <v>5</v>
      </c>
      <c r="B14" s="22" t="s">
        <v>14</v>
      </c>
      <c r="C14" s="23">
        <v>28</v>
      </c>
      <c r="D14" s="23">
        <v>18</v>
      </c>
      <c r="E14" s="24">
        <f>SUM(C14:D14)</f>
        <v>46</v>
      </c>
      <c r="F14" s="25">
        <f t="shared" si="1"/>
        <v>82.142857142857139</v>
      </c>
      <c r="H14" s="26"/>
      <c r="I14" s="26"/>
      <c r="J14" s="26"/>
      <c r="K14" s="26"/>
      <c r="L14" s="26"/>
      <c r="M14" s="26"/>
      <c r="N14" s="26"/>
    </row>
    <row r="15" spans="1:15" ht="25" customHeight="1" x14ac:dyDescent="0.35">
      <c r="A15" s="22">
        <v>6</v>
      </c>
      <c r="B15" s="22" t="s">
        <v>15</v>
      </c>
      <c r="C15" s="23">
        <v>1</v>
      </c>
      <c r="D15" s="23">
        <v>0</v>
      </c>
      <c r="E15" s="24">
        <f t="shared" si="0"/>
        <v>1</v>
      </c>
      <c r="F15" s="25">
        <f t="shared" si="1"/>
        <v>1.7857142857142856</v>
      </c>
      <c r="H15" s="26"/>
      <c r="I15" s="26"/>
      <c r="J15" s="26"/>
      <c r="K15" s="26"/>
      <c r="L15" s="26"/>
      <c r="M15" s="26"/>
      <c r="N15" s="26"/>
    </row>
    <row r="16" spans="1:15" ht="25" customHeight="1" x14ac:dyDescent="0.35">
      <c r="A16" s="27" t="s">
        <v>16</v>
      </c>
      <c r="B16" s="28"/>
      <c r="C16" s="29">
        <f>SUM(C10:C15)</f>
        <v>35</v>
      </c>
      <c r="D16" s="30">
        <f>SUM(D10:D15)</f>
        <v>21</v>
      </c>
      <c r="E16" s="30">
        <f>SUM(E10:E15)</f>
        <v>56</v>
      </c>
      <c r="F16" s="31"/>
      <c r="H16" s="26"/>
      <c r="I16" s="26"/>
      <c r="J16" s="26"/>
      <c r="K16" s="26"/>
      <c r="L16" s="26"/>
      <c r="M16" s="26"/>
      <c r="N16" s="26"/>
    </row>
    <row r="17" spans="1:14" ht="25" customHeight="1" x14ac:dyDescent="0.35">
      <c r="A17" s="32" t="s">
        <v>17</v>
      </c>
      <c r="B17" s="5"/>
      <c r="C17" s="33">
        <f>C16/$E$16*100</f>
        <v>62.5</v>
      </c>
      <c r="D17" s="33">
        <f>D16/$E$16*100</f>
        <v>37.5</v>
      </c>
      <c r="E17" s="34"/>
      <c r="F17" s="34"/>
      <c r="H17" s="26"/>
      <c r="I17" s="26"/>
      <c r="J17" s="26"/>
      <c r="K17" s="26"/>
      <c r="L17" s="26"/>
      <c r="M17" s="26"/>
      <c r="N17" s="26"/>
    </row>
    <row r="18" spans="1:14" ht="25" customHeight="1" x14ac:dyDescent="0.35">
      <c r="A18" s="27" t="s">
        <v>18</v>
      </c>
      <c r="B18" s="28"/>
      <c r="C18" s="35"/>
      <c r="D18" s="35"/>
      <c r="E18" s="35"/>
      <c r="F18" s="36">
        <v>56</v>
      </c>
      <c r="H18" s="26"/>
      <c r="I18" s="26"/>
      <c r="J18" s="26"/>
      <c r="K18" s="26"/>
      <c r="L18" s="26"/>
      <c r="M18" s="26"/>
      <c r="N18" s="26"/>
    </row>
    <row r="19" spans="1:14" ht="25" customHeight="1" x14ac:dyDescent="0.35">
      <c r="A19" s="27" t="s">
        <v>19</v>
      </c>
      <c r="B19" s="28"/>
      <c r="C19" s="35"/>
      <c r="D19" s="35"/>
      <c r="E19" s="35"/>
      <c r="F19" s="36">
        <v>4623</v>
      </c>
      <c r="H19" s="26"/>
      <c r="I19" s="26"/>
      <c r="J19" s="26"/>
      <c r="K19" s="26"/>
      <c r="L19" s="26"/>
      <c r="M19" s="26"/>
      <c r="N19" s="26"/>
    </row>
    <row r="20" spans="1:14" ht="25" customHeight="1" thickBot="1" x14ac:dyDescent="0.4">
      <c r="A20" s="37" t="s">
        <v>20</v>
      </c>
      <c r="B20" s="38"/>
      <c r="C20" s="39"/>
      <c r="D20" s="39"/>
      <c r="E20" s="39"/>
      <c r="F20" s="40">
        <f>F19/F18*100</f>
        <v>8255.3571428571431</v>
      </c>
      <c r="H20" s="26"/>
      <c r="I20" s="26"/>
      <c r="J20" s="26"/>
      <c r="K20" s="26"/>
      <c r="L20" s="26"/>
      <c r="M20" s="26"/>
      <c r="N20" s="26"/>
    </row>
    <row r="21" spans="1:14" ht="17.25" customHeight="1" x14ac:dyDescent="0.35">
      <c r="C21" s="41"/>
      <c r="D21" s="41"/>
      <c r="E21" s="41"/>
      <c r="F21" s="41"/>
      <c r="H21" s="26"/>
      <c r="I21" s="26"/>
      <c r="J21" s="26"/>
      <c r="K21" s="26"/>
      <c r="L21" s="26"/>
      <c r="M21" s="26"/>
      <c r="N21" s="26"/>
    </row>
    <row r="22" spans="1:14" x14ac:dyDescent="0.35">
      <c r="A22" s="42" t="s">
        <v>21</v>
      </c>
    </row>
    <row r="23" spans="1:14" x14ac:dyDescent="0.35">
      <c r="A23" s="42" t="s">
        <v>22</v>
      </c>
    </row>
  </sheetData>
  <mergeCells count="6">
    <mergeCell ref="A3:F3"/>
    <mergeCell ref="A7:A8"/>
    <mergeCell ref="B7:B8"/>
    <mergeCell ref="C7:F7"/>
    <mergeCell ref="H7:J7"/>
    <mergeCell ref="K7:M7"/>
  </mergeCells>
  <printOptions horizontalCentered="1"/>
  <pageMargins left="1.41" right="0.9" top="1.1499999999999999" bottom="0.9" header="0" footer="0"/>
  <pageSetup paperSize="9" scale="87" orientation="landscape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59</vt:lpstr>
      <vt:lpstr>'59'!Print_Area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L7</dc:creator>
  <cp:lastModifiedBy>MyBook Pro L7</cp:lastModifiedBy>
  <dcterms:created xsi:type="dcterms:W3CDTF">2025-09-11T02:27:11Z</dcterms:created>
  <dcterms:modified xsi:type="dcterms:W3CDTF">2025-09-11T02:32:47Z</dcterms:modified>
</cp:coreProperties>
</file>