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Book Pro L7\Downloads\"/>
    </mc:Choice>
  </mc:AlternateContent>
  <bookViews>
    <workbookView xWindow="0" yWindow="0" windowWidth="19200" windowHeight="6930"/>
  </bookViews>
  <sheets>
    <sheet name="73" sheetId="1" r:id="rId1"/>
  </sheets>
  <externalReferences>
    <externalReference r:id="rId2"/>
    <externalReference r:id="rId3"/>
  </externalReferences>
  <definedNames>
    <definedName name="_Key1" hidden="1">[2]III.E.16!#REF!</definedName>
    <definedName name="_Key2" hidden="1">[2]III.E.16!#REF!</definedName>
    <definedName name="_Order1" hidden="1">255</definedName>
    <definedName name="_Order2" hidden="1">255</definedName>
    <definedName name="_Regression_Int">1</definedName>
    <definedName name="_Sort" hidden="1">[2]III.E.16!#REF!</definedName>
    <definedName name="_xlnm.Database">#REF!</definedName>
    <definedName name="HTML_CodePage" hidden="1">1252</definedName>
    <definedName name="HTML_Control" hidden="1">{"'L5C29'!$A$4:$AG$4"}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"A:\L29"</definedName>
    <definedName name="HTML_Title" hidden="1">""</definedName>
    <definedName name="_xlnm.Print_Area" localSheetId="0">'73'!$A$1:$S$39</definedName>
    <definedName name="Print_Area_M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L35" i="1"/>
  <c r="J35" i="1"/>
  <c r="I35" i="1"/>
  <c r="E35" i="1"/>
  <c r="D35" i="1"/>
  <c r="M34" i="1"/>
  <c r="K34" i="1"/>
  <c r="G34" i="1"/>
  <c r="H34" i="1" s="1"/>
  <c r="M33" i="1"/>
  <c r="K33" i="1"/>
  <c r="F33" i="1"/>
  <c r="G33" i="1" s="1"/>
  <c r="H33" i="1" s="1"/>
  <c r="K32" i="1"/>
  <c r="M32" i="1" s="1"/>
  <c r="H32" i="1"/>
  <c r="G32" i="1"/>
  <c r="F32" i="1"/>
  <c r="K31" i="1"/>
  <c r="M31" i="1" s="1"/>
  <c r="H31" i="1"/>
  <c r="G31" i="1"/>
  <c r="F31" i="1"/>
  <c r="K30" i="1"/>
  <c r="M30" i="1" s="1"/>
  <c r="F30" i="1"/>
  <c r="G30" i="1" s="1"/>
  <c r="H30" i="1" s="1"/>
  <c r="M29" i="1"/>
  <c r="K29" i="1"/>
  <c r="G29" i="1"/>
  <c r="H29" i="1" s="1"/>
  <c r="F29" i="1"/>
  <c r="C29" i="1"/>
  <c r="B29" i="1"/>
  <c r="K28" i="1"/>
  <c r="M28" i="1" s="1"/>
  <c r="F28" i="1"/>
  <c r="G28" i="1" s="1"/>
  <c r="H28" i="1" s="1"/>
  <c r="C28" i="1"/>
  <c r="B28" i="1"/>
  <c r="K27" i="1"/>
  <c r="M27" i="1" s="1"/>
  <c r="H27" i="1"/>
  <c r="G27" i="1"/>
  <c r="F27" i="1"/>
  <c r="C27" i="1"/>
  <c r="B27" i="1"/>
  <c r="K26" i="1"/>
  <c r="M26" i="1" s="1"/>
  <c r="H26" i="1"/>
  <c r="G26" i="1"/>
  <c r="F26" i="1"/>
  <c r="C26" i="1"/>
  <c r="B26" i="1"/>
  <c r="M25" i="1"/>
  <c r="K25" i="1"/>
  <c r="F25" i="1"/>
  <c r="G25" i="1" s="1"/>
  <c r="H25" i="1" s="1"/>
  <c r="C25" i="1"/>
  <c r="B25" i="1"/>
  <c r="M24" i="1"/>
  <c r="K24" i="1"/>
  <c r="F24" i="1"/>
  <c r="G24" i="1" s="1"/>
  <c r="H24" i="1" s="1"/>
  <c r="C24" i="1"/>
  <c r="B24" i="1"/>
  <c r="K23" i="1"/>
  <c r="M23" i="1" s="1"/>
  <c r="F23" i="1"/>
  <c r="G23" i="1" s="1"/>
  <c r="H23" i="1" s="1"/>
  <c r="C23" i="1"/>
  <c r="B23" i="1"/>
  <c r="K22" i="1"/>
  <c r="M22" i="1" s="1"/>
  <c r="H22" i="1"/>
  <c r="G22" i="1"/>
  <c r="F22" i="1"/>
  <c r="C22" i="1"/>
  <c r="B22" i="1"/>
  <c r="K21" i="1"/>
  <c r="M21" i="1" s="1"/>
  <c r="G21" i="1"/>
  <c r="H21" i="1" s="1"/>
  <c r="F21" i="1"/>
  <c r="C21" i="1"/>
  <c r="B21" i="1"/>
  <c r="M20" i="1"/>
  <c r="K20" i="1"/>
  <c r="F20" i="1"/>
  <c r="G20" i="1" s="1"/>
  <c r="H20" i="1" s="1"/>
  <c r="C20" i="1"/>
  <c r="B20" i="1"/>
  <c r="K19" i="1"/>
  <c r="M19" i="1" s="1"/>
  <c r="F19" i="1"/>
  <c r="G19" i="1" s="1"/>
  <c r="H19" i="1" s="1"/>
  <c r="C19" i="1"/>
  <c r="B19" i="1"/>
  <c r="M18" i="1"/>
  <c r="K18" i="1"/>
  <c r="F18" i="1"/>
  <c r="G18" i="1" s="1"/>
  <c r="H18" i="1" s="1"/>
  <c r="C18" i="1"/>
  <c r="B18" i="1"/>
  <c r="M17" i="1"/>
  <c r="K17" i="1"/>
  <c r="G17" i="1"/>
  <c r="H17" i="1" s="1"/>
  <c r="F17" i="1"/>
  <c r="C17" i="1"/>
  <c r="B17" i="1"/>
  <c r="K16" i="1"/>
  <c r="M16" i="1" s="1"/>
  <c r="F16" i="1"/>
  <c r="G16" i="1" s="1"/>
  <c r="H16" i="1" s="1"/>
  <c r="C16" i="1"/>
  <c r="B16" i="1"/>
  <c r="K15" i="1"/>
  <c r="M15" i="1" s="1"/>
  <c r="H15" i="1"/>
  <c r="G15" i="1"/>
  <c r="F15" i="1"/>
  <c r="C15" i="1"/>
  <c r="B15" i="1"/>
  <c r="K14" i="1"/>
  <c r="M14" i="1" s="1"/>
  <c r="H14" i="1"/>
  <c r="G14" i="1"/>
  <c r="F14" i="1"/>
  <c r="C14" i="1"/>
  <c r="B14" i="1"/>
  <c r="M13" i="1"/>
  <c r="K13" i="1"/>
  <c r="F13" i="1"/>
  <c r="G13" i="1" s="1"/>
  <c r="H13" i="1" s="1"/>
  <c r="C13" i="1"/>
  <c r="B13" i="1"/>
  <c r="M12" i="1"/>
  <c r="K12" i="1"/>
  <c r="F12" i="1"/>
  <c r="G12" i="1" s="1"/>
  <c r="H12" i="1" s="1"/>
  <c r="C12" i="1"/>
  <c r="B12" i="1"/>
  <c r="K11" i="1"/>
  <c r="K35" i="1" s="1"/>
  <c r="K36" i="1" s="1"/>
  <c r="F11" i="1"/>
  <c r="F35" i="1" s="1"/>
  <c r="C11" i="1"/>
  <c r="B11" i="1"/>
  <c r="I5" i="1"/>
  <c r="H5" i="1"/>
  <c r="I4" i="1"/>
  <c r="H4" i="1"/>
  <c r="M35" i="1" l="1"/>
  <c r="S35" i="1"/>
  <c r="G11" i="1"/>
  <c r="M11" i="1"/>
  <c r="G35" i="1" l="1"/>
  <c r="H35" i="1" s="1"/>
  <c r="H11" i="1"/>
</calcChain>
</file>

<file path=xl/sharedStrings.xml><?xml version="1.0" encoding="utf-8"?>
<sst xmlns="http://schemas.openxmlformats.org/spreadsheetml/2006/main" count="42" uniqueCount="31">
  <si>
    <t>TABEL 73</t>
  </si>
  <si>
    <t xml:space="preserve"> </t>
  </si>
  <si>
    <t>KESAKITAN DAN KEMATIAN AKIBAT MALARIA MENURUT JENIS KELAMIN, KECAMATAN, DAN PUSKESMAS</t>
  </si>
  <si>
    <t>NO</t>
  </si>
  <si>
    <t>KECAMATAN</t>
  </si>
  <si>
    <t>PUSKESMAS</t>
  </si>
  <si>
    <t>MALARIA</t>
  </si>
  <si>
    <t>SUSPEK</t>
  </si>
  <si>
    <t>KONFIRMASI LABORATORIUM</t>
  </si>
  <si>
    <t>% KONFIRMASI LABORATORIUM</t>
  </si>
  <si>
    <t>POSITIF</t>
  </si>
  <si>
    <t>PENGOBATAN STANDAR</t>
  </si>
  <si>
    <t>% PENGOBATAN STANDAR</t>
  </si>
  <si>
    <t xml:space="preserve">MENINGGAL </t>
  </si>
  <si>
    <t>CFR</t>
  </si>
  <si>
    <t>MIKROSKOPIS</t>
  </si>
  <si>
    <t>RAPID DIAGNOSTIC TEST (RDT)</t>
  </si>
  <si>
    <t>TOTAL</t>
  </si>
  <si>
    <t>L</t>
  </si>
  <si>
    <t>P</t>
  </si>
  <si>
    <t>L+P</t>
  </si>
  <si>
    <t>KLINIK STELA MARIS</t>
  </si>
  <si>
    <t>KLINIK SANTO YOSEF</t>
  </si>
  <si>
    <t>RSUD HARAPAN INSAN SENDAWAR</t>
  </si>
  <si>
    <t>RS SANTA FAMILIA</t>
  </si>
  <si>
    <t>MAHULU</t>
  </si>
  <si>
    <t>JUMLAH (KAB/KOTA)</t>
  </si>
  <si>
    <r>
      <t>ANGKA KESAKITAN (</t>
    </r>
    <r>
      <rPr>
        <b/>
        <i/>
        <sz val="12"/>
        <rFont val="Arial"/>
        <family val="2"/>
      </rPr>
      <t>ANNUAL PARASITE INCIDENCE</t>
    </r>
    <r>
      <rPr>
        <b/>
        <sz val="12"/>
        <rFont val="Arial"/>
        <family val="2"/>
      </rPr>
      <t>) PER 1.000 PENDUDUK</t>
    </r>
  </si>
  <si>
    <t xml:space="preserve">Sumber: Bidang Pencegahan dan Pengendalian Penyakit, Dinas Kesehatan Kabupaten Kutai Barat                  </t>
  </si>
  <si>
    <t>Ket:</t>
  </si>
  <si>
    <t>Jumlah kasus adalah seluruh kasus yang ada di wilayah kerja puskesmas tersebut termasuk kasus yang ditemukan di 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</si>
</sst>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"/>
    <numFmt numFmtId="167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3" fontId="3" fillId="0" borderId="7" xfId="2" applyNumberFormat="1" applyFont="1" applyBorder="1" applyAlignment="1">
      <alignment horizontal="center" vertical="center"/>
    </xf>
    <xf numFmtId="3" fontId="3" fillId="0" borderId="7" xfId="3" applyNumberFormat="1" applyFont="1" applyBorder="1" applyAlignment="1">
      <alignment horizontal="center" vertical="center"/>
    </xf>
    <xf numFmtId="166" fontId="3" fillId="0" borderId="7" xfId="3" applyNumberFormat="1" applyFont="1" applyBorder="1" applyAlignment="1">
      <alignment horizontal="center" vertical="center"/>
    </xf>
    <xf numFmtId="1" fontId="3" fillId="0" borderId="7" xfId="3" applyNumberFormat="1" applyFont="1" applyBorder="1" applyAlignment="1">
      <alignment horizontal="center" vertical="center"/>
    </xf>
    <xf numFmtId="166" fontId="3" fillId="0" borderId="7" xfId="2" applyNumberFormat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7" xfId="4" applyFont="1" applyBorder="1" applyAlignment="1">
      <alignment horizontal="left" vertical="center"/>
    </xf>
    <xf numFmtId="0" fontId="3" fillId="0" borderId="7" xfId="4" applyFont="1" applyBorder="1" applyAlignment="1">
      <alignment vertical="center"/>
    </xf>
    <xf numFmtId="3" fontId="3" fillId="0" borderId="2" xfId="5" applyNumberFormat="1" applyFont="1" applyBorder="1" applyAlignment="1">
      <alignment horizontal="center" vertical="center"/>
    </xf>
    <xf numFmtId="3" fontId="3" fillId="0" borderId="2" xfId="6" applyNumberFormat="1" applyFont="1" applyBorder="1" applyAlignment="1">
      <alignment horizontal="center" vertical="center"/>
    </xf>
    <xf numFmtId="166" fontId="3" fillId="0" borderId="10" xfId="5" applyNumberFormat="1" applyFont="1" applyBorder="1" applyAlignment="1">
      <alignment horizontal="center" vertical="center"/>
    </xf>
    <xf numFmtId="0" fontId="2" fillId="0" borderId="6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2" xfId="1" quotePrefix="1" applyFont="1" applyBorder="1" applyAlignment="1">
      <alignment horizontal="left" vertical="center"/>
    </xf>
    <xf numFmtId="3" fontId="2" fillId="0" borderId="6" xfId="5" applyNumberFormat="1" applyFont="1" applyBorder="1" applyAlignment="1">
      <alignment horizontal="center" vertical="center"/>
    </xf>
    <xf numFmtId="3" fontId="2" fillId="0" borderId="6" xfId="6" applyNumberFormat="1" applyFont="1" applyBorder="1" applyAlignment="1">
      <alignment horizontal="center" vertical="center"/>
    </xf>
    <xf numFmtId="3" fontId="2" fillId="0" borderId="7" xfId="6" applyNumberFormat="1" applyFont="1" applyBorder="1" applyAlignment="1">
      <alignment horizontal="center" vertical="center"/>
    </xf>
    <xf numFmtId="166" fontId="2" fillId="0" borderId="7" xfId="6" applyNumberFormat="1" applyFont="1" applyBorder="1" applyAlignment="1">
      <alignment horizontal="center" vertical="center"/>
    </xf>
    <xf numFmtId="3" fontId="2" fillId="0" borderId="7" xfId="5" applyNumberFormat="1" applyFont="1" applyBorder="1" applyAlignment="1">
      <alignment horizontal="center" vertical="center"/>
    </xf>
    <xf numFmtId="166" fontId="2" fillId="0" borderId="7" xfId="5" applyNumberFormat="1" applyFont="1" applyBorder="1" applyAlignment="1">
      <alignment horizontal="center" vertical="center"/>
    </xf>
    <xf numFmtId="0" fontId="2" fillId="0" borderId="13" xfId="1" applyFont="1" applyBorder="1" applyAlignment="1">
      <alignment vertical="center"/>
    </xf>
    <xf numFmtId="0" fontId="2" fillId="0" borderId="14" xfId="1" quotePrefix="1" applyFont="1" applyBorder="1" applyAlignment="1">
      <alignment horizontal="left" vertical="center"/>
    </xf>
    <xf numFmtId="0" fontId="2" fillId="0" borderId="15" xfId="1" quotePrefix="1" applyFont="1" applyBorder="1" applyAlignment="1">
      <alignment horizontal="left" vertical="center"/>
    </xf>
    <xf numFmtId="37" fontId="2" fillId="0" borderId="13" xfId="5" applyNumberFormat="1" applyFont="1" applyBorder="1" applyAlignment="1">
      <alignment vertical="center"/>
    </xf>
    <xf numFmtId="167" fontId="2" fillId="0" borderId="14" xfId="6" applyNumberFormat="1" applyFont="1" applyBorder="1" applyAlignment="1">
      <alignment vertical="center"/>
    </xf>
    <xf numFmtId="167" fontId="2" fillId="0" borderId="13" xfId="6" applyNumberFormat="1" applyFont="1" applyBorder="1" applyAlignment="1">
      <alignment vertical="center"/>
    </xf>
    <xf numFmtId="166" fontId="2" fillId="2" borderId="16" xfId="6" applyNumberFormat="1" applyFont="1" applyFill="1" applyBorder="1" applyAlignment="1">
      <alignment vertical="center"/>
    </xf>
    <xf numFmtId="2" fontId="2" fillId="0" borderId="16" xfId="5" quotePrefix="1" applyNumberFormat="1" applyFont="1" applyBorder="1" applyAlignment="1">
      <alignment horizontal="right" vertical="center"/>
    </xf>
    <xf numFmtId="0" fontId="2" fillId="2" borderId="14" xfId="5" quotePrefix="1" applyNumberFormat="1" applyFont="1" applyFill="1" applyBorder="1" applyAlignment="1">
      <alignment horizontal="right" vertical="center"/>
    </xf>
    <xf numFmtId="37" fontId="2" fillId="2" borderId="14" xfId="5" applyNumberFormat="1" applyFont="1" applyFill="1" applyBorder="1" applyAlignment="1">
      <alignment vertical="center"/>
    </xf>
    <xf numFmtId="37" fontId="2" fillId="2" borderId="14" xfId="5" applyNumberFormat="1" applyFont="1" applyFill="1" applyBorder="1" applyAlignment="1">
      <alignment horizontal="right" vertical="center"/>
    </xf>
    <xf numFmtId="37" fontId="2" fillId="2" borderId="15" xfId="5" applyNumberFormat="1" applyFont="1" applyFill="1" applyBorder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Font="1" applyAlignment="1">
      <alignment vertical="center"/>
    </xf>
  </cellXfs>
  <cellStyles count="7">
    <cellStyle name="Comma [0] 2 2" xfId="5"/>
    <cellStyle name="Comma [0] 2 2 2 2" xfId="2"/>
    <cellStyle name="Comma 10" xfId="6"/>
    <cellStyle name="Comma 10 2" xfId="3"/>
    <cellStyle name="Normal" xfId="0" builtinId="0"/>
    <cellStyle name="Normal 3" xfId="1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Book%20Pro%20L7/AppData/Local/Microsoft/Windows/INetCache/IE/EUPKE4AJ/LAMPIRAN%20PROFIL%20KESEHATAN%20DINKES%20KUBAR%20TAHUN%202024%5b1%5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hairaniKhairani/AppData/Local/Temp/b807c286-a397-4db6-8f67-b0c81cc443db_Profil%20Kesehatan%20Indonesia%202005.rar.3db/Data%20draft%20lamp/Yan%20&amp;%20Sumb%20Daya%206%20Me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 a"/>
      <sheetName val="79 b"/>
      <sheetName val="79 c"/>
      <sheetName val="80"/>
      <sheetName val="81"/>
      <sheetName val="82"/>
      <sheetName val="83"/>
      <sheetName val="84"/>
    </sheetNames>
    <sheetDataSet>
      <sheetData sheetId="0"/>
      <sheetData sheetId="1">
        <row r="5">
          <cell r="E5" t="str">
            <v>KABUPATEN/KOTA</v>
          </cell>
          <cell r="F5" t="str">
            <v>KUTAI BARAT</v>
          </cell>
        </row>
        <row r="6">
          <cell r="E6" t="str">
            <v>TAHUN</v>
          </cell>
          <cell r="F6">
            <v>2024</v>
          </cell>
        </row>
      </sheetData>
      <sheetData sheetId="2">
        <row r="28">
          <cell r="E28">
            <v>186581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BONGAN</v>
          </cell>
          <cell r="C9" t="str">
            <v>MUARA KEDANG</v>
          </cell>
        </row>
        <row r="10">
          <cell r="B10" t="str">
            <v>BONGAN</v>
          </cell>
          <cell r="C10" t="str">
            <v>RESAK</v>
          </cell>
        </row>
        <row r="11">
          <cell r="B11" t="str">
            <v>BONGAN</v>
          </cell>
          <cell r="C11" t="str">
            <v>JAMBUK</v>
          </cell>
        </row>
        <row r="12">
          <cell r="B12" t="str">
            <v>JEMPANG</v>
          </cell>
          <cell r="C12" t="str">
            <v>TANJUNG ISUY</v>
          </cell>
        </row>
        <row r="13">
          <cell r="B13" t="str">
            <v>PENYINGGAHAN</v>
          </cell>
          <cell r="C13" t="str">
            <v>PENYINGGAHAN</v>
          </cell>
        </row>
        <row r="14">
          <cell r="B14" t="str">
            <v>MUARA PAHU</v>
          </cell>
          <cell r="C14" t="str">
            <v>MUARA PAHU</v>
          </cell>
        </row>
        <row r="15">
          <cell r="B15" t="str">
            <v>SILUQ NGURAI</v>
          </cell>
          <cell r="C15" t="str">
            <v>BELUSUH</v>
          </cell>
        </row>
        <row r="16">
          <cell r="B16" t="str">
            <v>MUARA LAWA</v>
          </cell>
          <cell r="C16" t="str">
            <v>LAMBING</v>
          </cell>
        </row>
        <row r="17">
          <cell r="B17" t="str">
            <v>BENTIAN BESAR</v>
          </cell>
          <cell r="C17" t="str">
            <v>DILANG PUTI</v>
          </cell>
        </row>
        <row r="18">
          <cell r="B18" t="str">
            <v>DAMAI</v>
          </cell>
          <cell r="C18" t="str">
            <v>DAMAI</v>
          </cell>
        </row>
        <row r="19">
          <cell r="B19" t="str">
            <v>DAMAI</v>
          </cell>
          <cell r="C19" t="str">
            <v>BESIQ</v>
          </cell>
        </row>
        <row r="20">
          <cell r="B20" t="str">
            <v>NYUATAN</v>
          </cell>
          <cell r="C20" t="str">
            <v>DEMPAR</v>
          </cell>
        </row>
        <row r="21">
          <cell r="B21" t="str">
            <v>BARONG TONGKOK</v>
          </cell>
          <cell r="C21" t="str">
            <v>BARONG TONGKOK</v>
          </cell>
        </row>
        <row r="22">
          <cell r="B22" t="str">
            <v>LINGGANG BIGUNG</v>
          </cell>
          <cell r="C22" t="str">
            <v>LINGGANG BIGUNG</v>
          </cell>
        </row>
        <row r="23">
          <cell r="B23" t="str">
            <v>MELAK</v>
          </cell>
          <cell r="C23" t="str">
            <v>MELAK</v>
          </cell>
        </row>
        <row r="24">
          <cell r="B24" t="str">
            <v>SEKOLAQ DARAT</v>
          </cell>
          <cell r="C24" t="str">
            <v>SEKOLAQ DARAT</v>
          </cell>
        </row>
        <row r="25">
          <cell r="B25" t="str">
            <v>MOOK MANAART BULATN</v>
          </cell>
          <cell r="C25" t="str">
            <v>GUNUNG RAMPAH</v>
          </cell>
        </row>
        <row r="26">
          <cell r="B26" t="str">
            <v>LONG IRAM</v>
          </cell>
          <cell r="C26" t="str">
            <v>LONG IRAM</v>
          </cell>
        </row>
        <row r="27">
          <cell r="B27" t="str">
            <v>TERING</v>
          </cell>
          <cell r="C27" t="str">
            <v>TERING SEBERANG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llE.1.1"/>
      <sheetName val="IIIE.1.2"/>
      <sheetName val="IIIE.1.3"/>
      <sheetName val="IIIE.1.4"/>
      <sheetName val="IIIE.1.5"/>
      <sheetName val="L.III.E.2.I"/>
      <sheetName val="III.E2.2"/>
      <sheetName val="III.E.2.3"/>
      <sheetName val="IIIE.4"/>
      <sheetName val="IIIE.5"/>
      <sheetName val="IIIE.6"/>
      <sheetName val="IIIE.7"/>
      <sheetName val="IIIE.8"/>
      <sheetName val="IIIE.9"/>
      <sheetName val="IIIE.10"/>
      <sheetName val="IIIE.11"/>
      <sheetName val="IIIE.12"/>
      <sheetName val="IIIE.13"/>
      <sheetName val="III.13a"/>
      <sheetName val="III.E.15"/>
      <sheetName val="III.E.14"/>
      <sheetName val="III.E.16"/>
      <sheetName val="IIIE.17"/>
      <sheetName val="IIIE.18"/>
      <sheetName val="IIIE.19"/>
      <sheetName val="IIIE.20"/>
      <sheetName val="III.E.21"/>
      <sheetName val="IIIE.22"/>
      <sheetName val="IIIE.23"/>
      <sheetName val="IIIE.23a"/>
      <sheetName val="IIIE.24"/>
      <sheetName val="IIIE.24a"/>
      <sheetName val="IIIE.25"/>
      <sheetName val="III.E.26"/>
      <sheetName val="Sheet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zoomScale="70" zoomScaleNormal="70" workbookViewId="0"/>
  </sheetViews>
  <sheetFormatPr defaultColWidth="21.7265625" defaultRowHeight="15.5" x14ac:dyDescent="0.35"/>
  <cols>
    <col min="1" max="1" width="5.7265625" style="2" customWidth="1"/>
    <col min="2" max="3" width="20.7265625" style="2" customWidth="1"/>
    <col min="4" max="4" width="15.7265625" style="2" customWidth="1"/>
    <col min="5" max="5" width="17" style="2" customWidth="1"/>
    <col min="6" max="7" width="15.7265625" style="2" customWidth="1"/>
    <col min="8" max="8" width="19.54296875" style="2" customWidth="1"/>
    <col min="9" max="10" width="12.26953125" style="2" customWidth="1"/>
    <col min="11" max="11" width="12.7265625" style="2" customWidth="1"/>
    <col min="12" max="12" width="17.26953125" style="2" customWidth="1"/>
    <col min="13" max="13" width="16.7265625" style="2" customWidth="1"/>
    <col min="14" max="19" width="12.7265625" style="2" customWidth="1"/>
    <col min="20" max="28" width="8.7265625" style="2" customWidth="1"/>
    <col min="29" max="254" width="9.1796875" style="2" customWidth="1"/>
    <col min="255" max="255" width="5.7265625" style="2" customWidth="1"/>
    <col min="256" max="16384" width="21.7265625" style="2"/>
  </cols>
  <sheetData>
    <row r="1" spans="1:28" x14ac:dyDescent="0.35">
      <c r="A1" s="1" t="s">
        <v>0</v>
      </c>
    </row>
    <row r="2" spans="1:28" x14ac:dyDescent="0.35">
      <c r="A2" s="3" t="s">
        <v>1</v>
      </c>
      <c r="B2" s="3"/>
    </row>
    <row r="3" spans="1:28" x14ac:dyDescent="0.3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5"/>
      <c r="U3" s="5"/>
      <c r="V3" s="5"/>
      <c r="W3" s="5"/>
      <c r="X3" s="5"/>
      <c r="Y3" s="5"/>
      <c r="Z3" s="5"/>
      <c r="AA3" s="5"/>
      <c r="AB3" s="5"/>
    </row>
    <row r="4" spans="1:28" x14ac:dyDescent="0.35">
      <c r="A4" s="6"/>
      <c r="B4" s="6"/>
      <c r="C4" s="6"/>
      <c r="D4" s="6"/>
      <c r="E4" s="6"/>
      <c r="F4" s="6"/>
      <c r="G4" s="6"/>
      <c r="H4" s="7" t="str">
        <f>'[1]1'!$E$5</f>
        <v>KABUPATEN/KOTA</v>
      </c>
      <c r="I4" s="8" t="str">
        <f>'[1]1'!$F$5</f>
        <v>KUTAI BARAT</v>
      </c>
      <c r="J4" s="6"/>
      <c r="K4" s="6"/>
      <c r="L4" s="6"/>
      <c r="M4" s="6"/>
      <c r="N4" s="6"/>
      <c r="O4" s="6"/>
      <c r="P4" s="9"/>
      <c r="Q4" s="9"/>
      <c r="R4" s="9"/>
      <c r="S4" s="9"/>
      <c r="T4" s="5"/>
      <c r="U4" s="5"/>
      <c r="V4" s="5"/>
    </row>
    <row r="5" spans="1:28" x14ac:dyDescent="0.35">
      <c r="A5" s="6"/>
      <c r="B5" s="6"/>
      <c r="C5" s="6"/>
      <c r="D5" s="6"/>
      <c r="E5" s="6"/>
      <c r="F5" s="6"/>
      <c r="G5" s="6"/>
      <c r="H5" s="7" t="str">
        <f>'[1]1'!$E$6</f>
        <v>TAHUN</v>
      </c>
      <c r="I5" s="8">
        <f>'[1]1'!$F$6</f>
        <v>2024</v>
      </c>
      <c r="J5" s="6"/>
      <c r="K5" s="6"/>
      <c r="L5" s="6"/>
      <c r="M5" s="6"/>
      <c r="N5" s="6"/>
      <c r="O5" s="6"/>
      <c r="P5" s="9"/>
      <c r="Q5" s="9"/>
      <c r="R5" s="9"/>
      <c r="S5" s="9"/>
      <c r="T5" s="5"/>
      <c r="U5" s="5"/>
      <c r="V5" s="5"/>
    </row>
    <row r="6" spans="1:28" ht="16" thickBot="1" x14ac:dyDescent="0.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8" x14ac:dyDescent="0.35">
      <c r="A7" s="11" t="s">
        <v>3</v>
      </c>
      <c r="B7" s="11" t="s">
        <v>4</v>
      </c>
      <c r="C7" s="11" t="s">
        <v>5</v>
      </c>
      <c r="D7" s="12" t="s">
        <v>6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4"/>
    </row>
    <row r="8" spans="1:28" x14ac:dyDescent="0.35">
      <c r="A8" s="11"/>
      <c r="B8" s="11"/>
      <c r="C8" s="11"/>
      <c r="D8" s="15" t="s">
        <v>7</v>
      </c>
      <c r="E8" s="16" t="s">
        <v>8</v>
      </c>
      <c r="F8" s="16"/>
      <c r="G8" s="16"/>
      <c r="H8" s="15" t="s">
        <v>9</v>
      </c>
      <c r="I8" s="17" t="s">
        <v>10</v>
      </c>
      <c r="J8" s="18"/>
      <c r="K8" s="18"/>
      <c r="L8" s="15" t="s">
        <v>11</v>
      </c>
      <c r="M8" s="15" t="s">
        <v>12</v>
      </c>
      <c r="N8" s="19" t="s">
        <v>13</v>
      </c>
      <c r="O8" s="19"/>
      <c r="P8" s="19"/>
      <c r="Q8" s="20" t="s">
        <v>14</v>
      </c>
      <c r="R8" s="19"/>
      <c r="S8" s="19"/>
    </row>
    <row r="9" spans="1:28" ht="46.5" x14ac:dyDescent="0.35">
      <c r="A9" s="21"/>
      <c r="B9" s="21"/>
      <c r="C9" s="21"/>
      <c r="D9" s="22"/>
      <c r="E9" s="23" t="s">
        <v>15</v>
      </c>
      <c r="F9" s="24" t="s">
        <v>16</v>
      </c>
      <c r="G9" s="23" t="s">
        <v>17</v>
      </c>
      <c r="H9" s="22"/>
      <c r="I9" s="23" t="s">
        <v>18</v>
      </c>
      <c r="J9" s="23" t="s">
        <v>19</v>
      </c>
      <c r="K9" s="23" t="s">
        <v>20</v>
      </c>
      <c r="L9" s="22"/>
      <c r="M9" s="22"/>
      <c r="N9" s="25" t="s">
        <v>18</v>
      </c>
      <c r="O9" s="25" t="s">
        <v>19</v>
      </c>
      <c r="P9" s="25" t="s">
        <v>20</v>
      </c>
      <c r="Q9" s="25" t="s">
        <v>18</v>
      </c>
      <c r="R9" s="25" t="s">
        <v>19</v>
      </c>
      <c r="S9" s="25" t="s">
        <v>20</v>
      </c>
    </row>
    <row r="10" spans="1:28" s="28" customFormat="1" ht="11.5" x14ac:dyDescent="0.35">
      <c r="A10" s="26">
        <v>1</v>
      </c>
      <c r="B10" s="26">
        <v>2</v>
      </c>
      <c r="C10" s="26">
        <v>3</v>
      </c>
      <c r="D10" s="26">
        <v>4</v>
      </c>
      <c r="E10" s="26">
        <v>5</v>
      </c>
      <c r="F10" s="26">
        <v>6</v>
      </c>
      <c r="G10" s="26">
        <v>7</v>
      </c>
      <c r="H10" s="26">
        <v>8</v>
      </c>
      <c r="I10" s="26">
        <v>9</v>
      </c>
      <c r="J10" s="26">
        <v>10</v>
      </c>
      <c r="K10" s="26">
        <v>11</v>
      </c>
      <c r="L10" s="26">
        <v>12</v>
      </c>
      <c r="M10" s="26">
        <v>13</v>
      </c>
      <c r="N10" s="26">
        <v>14</v>
      </c>
      <c r="O10" s="26">
        <v>15</v>
      </c>
      <c r="P10" s="26">
        <v>16</v>
      </c>
      <c r="Q10" s="26">
        <v>17</v>
      </c>
      <c r="R10" s="26">
        <v>18</v>
      </c>
      <c r="S10" s="26">
        <v>19</v>
      </c>
      <c r="T10" s="27"/>
    </row>
    <row r="11" spans="1:28" ht="18" customHeight="1" x14ac:dyDescent="0.35">
      <c r="A11" s="29">
        <v>1</v>
      </c>
      <c r="B11" s="30" t="str">
        <f>'[1]9'!B9</f>
        <v>BONGAN</v>
      </c>
      <c r="C11" s="30" t="str">
        <f>'[1]9'!C9</f>
        <v>MUARA KEDANG</v>
      </c>
      <c r="D11" s="31">
        <v>93</v>
      </c>
      <c r="E11" s="32">
        <v>0</v>
      </c>
      <c r="F11" s="32">
        <f>D11-E11</f>
        <v>93</v>
      </c>
      <c r="G11" s="32">
        <f>SUM(E11:F11)</f>
        <v>93</v>
      </c>
      <c r="H11" s="33">
        <f>G11/D11*100</f>
        <v>100</v>
      </c>
      <c r="I11" s="32"/>
      <c r="J11" s="32"/>
      <c r="K11" s="32">
        <f>SUM(I11:J11)</f>
        <v>0</v>
      </c>
      <c r="L11" s="32">
        <v>0</v>
      </c>
      <c r="M11" s="34" t="e">
        <f>L11/K11*100</f>
        <v>#DIV/0!</v>
      </c>
      <c r="N11" s="31">
        <v>0</v>
      </c>
      <c r="O11" s="31">
        <v>0</v>
      </c>
      <c r="P11" s="31">
        <v>0</v>
      </c>
      <c r="Q11" s="35" t="e">
        <v>#DIV/0!</v>
      </c>
      <c r="R11" s="35" t="e">
        <v>#DIV/0!</v>
      </c>
      <c r="S11" s="35" t="e">
        <v>#DIV/0!</v>
      </c>
    </row>
    <row r="12" spans="1:28" ht="18" customHeight="1" x14ac:dyDescent="0.35">
      <c r="A12" s="36">
        <v>2</v>
      </c>
      <c r="B12" s="30" t="str">
        <f>'[1]9'!B10</f>
        <v>BONGAN</v>
      </c>
      <c r="C12" s="30" t="str">
        <f>'[1]9'!C10</f>
        <v>RESAK</v>
      </c>
      <c r="D12" s="32">
        <v>87</v>
      </c>
      <c r="E12" s="32">
        <v>0</v>
      </c>
      <c r="F12" s="32">
        <f t="shared" ref="F12:F33" si="0">D12-E12</f>
        <v>87</v>
      </c>
      <c r="G12" s="32">
        <f t="shared" ref="G12:G34" si="1">SUM(E12:F12)</f>
        <v>87</v>
      </c>
      <c r="H12" s="33">
        <f t="shared" ref="H12:H34" si="2">G12/D12*100</f>
        <v>100</v>
      </c>
      <c r="I12" s="32"/>
      <c r="J12" s="32"/>
      <c r="K12" s="32">
        <f t="shared" ref="K12:K34" si="3">SUM(I12:J12)</f>
        <v>0</v>
      </c>
      <c r="L12" s="32">
        <v>0</v>
      </c>
      <c r="M12" s="34" t="e">
        <f t="shared" ref="M12:M34" si="4">L12/K12*100</f>
        <v>#DIV/0!</v>
      </c>
      <c r="N12" s="31">
        <v>0</v>
      </c>
      <c r="O12" s="31">
        <v>0</v>
      </c>
      <c r="P12" s="31">
        <v>0</v>
      </c>
      <c r="Q12" s="35" t="e">
        <v>#DIV/0!</v>
      </c>
      <c r="R12" s="35" t="e">
        <v>#DIV/0!</v>
      </c>
      <c r="S12" s="35" t="e">
        <v>#DIV/0!</v>
      </c>
    </row>
    <row r="13" spans="1:28" ht="18" customHeight="1" x14ac:dyDescent="0.35">
      <c r="A13" s="36">
        <v>3</v>
      </c>
      <c r="B13" s="30" t="str">
        <f>'[1]9'!B11</f>
        <v>BONGAN</v>
      </c>
      <c r="C13" s="30" t="str">
        <f>'[1]9'!C11</f>
        <v>JAMBUK</v>
      </c>
      <c r="D13" s="31">
        <v>206</v>
      </c>
      <c r="E13" s="32">
        <v>1</v>
      </c>
      <c r="F13" s="32">
        <f t="shared" si="0"/>
        <v>205</v>
      </c>
      <c r="G13" s="32">
        <f t="shared" si="1"/>
        <v>206</v>
      </c>
      <c r="H13" s="33">
        <f t="shared" si="2"/>
        <v>100</v>
      </c>
      <c r="I13" s="32"/>
      <c r="J13" s="32"/>
      <c r="K13" s="32">
        <f t="shared" si="3"/>
        <v>0</v>
      </c>
      <c r="L13" s="32">
        <v>0</v>
      </c>
      <c r="M13" s="34" t="e">
        <f t="shared" si="4"/>
        <v>#DIV/0!</v>
      </c>
      <c r="N13" s="31">
        <v>0</v>
      </c>
      <c r="O13" s="31">
        <v>0</v>
      </c>
      <c r="P13" s="31">
        <v>0</v>
      </c>
      <c r="Q13" s="35" t="e">
        <v>#DIV/0!</v>
      </c>
      <c r="R13" s="35" t="e">
        <v>#DIV/0!</v>
      </c>
      <c r="S13" s="35" t="e">
        <v>#DIV/0!</v>
      </c>
    </row>
    <row r="14" spans="1:28" ht="18" customHeight="1" x14ac:dyDescent="0.35">
      <c r="A14" s="36">
        <v>4</v>
      </c>
      <c r="B14" s="30" t="str">
        <f>'[1]9'!B12</f>
        <v>JEMPANG</v>
      </c>
      <c r="C14" s="30" t="str">
        <f>'[1]9'!C12</f>
        <v>TANJUNG ISUY</v>
      </c>
      <c r="D14" s="31">
        <v>61</v>
      </c>
      <c r="E14" s="32">
        <v>0</v>
      </c>
      <c r="F14" s="32">
        <f t="shared" si="0"/>
        <v>61</v>
      </c>
      <c r="G14" s="32">
        <f t="shared" si="1"/>
        <v>61</v>
      </c>
      <c r="H14" s="33">
        <f t="shared" si="2"/>
        <v>100</v>
      </c>
      <c r="I14" s="32"/>
      <c r="J14" s="32">
        <v>1</v>
      </c>
      <c r="K14" s="32">
        <f t="shared" si="3"/>
        <v>1</v>
      </c>
      <c r="L14" s="32">
        <v>1</v>
      </c>
      <c r="M14" s="34">
        <f t="shared" si="4"/>
        <v>100</v>
      </c>
      <c r="N14" s="31">
        <v>0</v>
      </c>
      <c r="O14" s="31">
        <v>0</v>
      </c>
      <c r="P14" s="31">
        <v>0</v>
      </c>
      <c r="Q14" s="35" t="e">
        <v>#DIV/0!</v>
      </c>
      <c r="R14" s="35" t="e">
        <v>#DIV/0!</v>
      </c>
      <c r="S14" s="35" t="e">
        <v>#DIV/0!</v>
      </c>
    </row>
    <row r="15" spans="1:28" ht="18" customHeight="1" x14ac:dyDescent="0.35">
      <c r="A15" s="36">
        <v>5</v>
      </c>
      <c r="B15" s="30" t="str">
        <f>'[1]9'!B13</f>
        <v>PENYINGGAHAN</v>
      </c>
      <c r="C15" s="30" t="str">
        <f>'[1]9'!C13</f>
        <v>PENYINGGAHAN</v>
      </c>
      <c r="D15" s="31">
        <v>52</v>
      </c>
      <c r="E15" s="32">
        <v>0</v>
      </c>
      <c r="F15" s="32">
        <f t="shared" si="0"/>
        <v>52</v>
      </c>
      <c r="G15" s="32">
        <f t="shared" si="1"/>
        <v>52</v>
      </c>
      <c r="H15" s="33">
        <f t="shared" si="2"/>
        <v>100</v>
      </c>
      <c r="I15" s="32"/>
      <c r="J15" s="32"/>
      <c r="K15" s="32">
        <f t="shared" si="3"/>
        <v>0</v>
      </c>
      <c r="L15" s="32">
        <v>0</v>
      </c>
      <c r="M15" s="34" t="e">
        <f t="shared" si="4"/>
        <v>#DIV/0!</v>
      </c>
      <c r="N15" s="31">
        <v>0</v>
      </c>
      <c r="O15" s="31">
        <v>0</v>
      </c>
      <c r="P15" s="31">
        <v>0</v>
      </c>
      <c r="Q15" s="35" t="e">
        <v>#DIV/0!</v>
      </c>
      <c r="R15" s="35" t="e">
        <v>#DIV/0!</v>
      </c>
      <c r="S15" s="35" t="e">
        <v>#DIV/0!</v>
      </c>
    </row>
    <row r="16" spans="1:28" ht="18" customHeight="1" x14ac:dyDescent="0.35">
      <c r="A16" s="36">
        <v>6</v>
      </c>
      <c r="B16" s="30" t="str">
        <f>'[1]9'!B14</f>
        <v>MUARA PAHU</v>
      </c>
      <c r="C16" s="30" t="str">
        <f>'[1]9'!C14</f>
        <v>MUARA PAHU</v>
      </c>
      <c r="D16" s="31">
        <v>189</v>
      </c>
      <c r="E16" s="32">
        <v>1</v>
      </c>
      <c r="F16" s="32">
        <f t="shared" si="0"/>
        <v>188</v>
      </c>
      <c r="G16" s="32">
        <f t="shared" si="1"/>
        <v>189</v>
      </c>
      <c r="H16" s="33">
        <f t="shared" si="2"/>
        <v>100</v>
      </c>
      <c r="I16" s="32"/>
      <c r="J16" s="32">
        <v>1</v>
      </c>
      <c r="K16" s="32">
        <f t="shared" si="3"/>
        <v>1</v>
      </c>
      <c r="L16" s="32">
        <v>1</v>
      </c>
      <c r="M16" s="34">
        <f t="shared" si="4"/>
        <v>100</v>
      </c>
      <c r="N16" s="31">
        <v>0</v>
      </c>
      <c r="O16" s="31">
        <v>0</v>
      </c>
      <c r="P16" s="31">
        <v>0</v>
      </c>
      <c r="Q16" s="35" t="e">
        <v>#DIV/0!</v>
      </c>
      <c r="R16" s="35" t="e">
        <v>#DIV/0!</v>
      </c>
      <c r="S16" s="35" t="e">
        <v>#DIV/0!</v>
      </c>
    </row>
    <row r="17" spans="1:19" ht="18" customHeight="1" x14ac:dyDescent="0.35">
      <c r="A17" s="36">
        <v>7</v>
      </c>
      <c r="B17" s="30" t="str">
        <f>'[1]9'!B15</f>
        <v>SILUQ NGURAI</v>
      </c>
      <c r="C17" s="30" t="str">
        <f>'[1]9'!C15</f>
        <v>BELUSUH</v>
      </c>
      <c r="D17" s="31">
        <v>110</v>
      </c>
      <c r="E17" s="32">
        <v>0</v>
      </c>
      <c r="F17" s="32">
        <f t="shared" si="0"/>
        <v>110</v>
      </c>
      <c r="G17" s="32">
        <f t="shared" si="1"/>
        <v>110</v>
      </c>
      <c r="H17" s="33">
        <f t="shared" si="2"/>
        <v>100</v>
      </c>
      <c r="I17" s="32">
        <v>1</v>
      </c>
      <c r="J17" s="32"/>
      <c r="K17" s="32">
        <f t="shared" si="3"/>
        <v>1</v>
      </c>
      <c r="L17" s="32">
        <v>1</v>
      </c>
      <c r="M17" s="34">
        <f t="shared" si="4"/>
        <v>100</v>
      </c>
      <c r="N17" s="31">
        <v>0</v>
      </c>
      <c r="O17" s="31">
        <v>0</v>
      </c>
      <c r="P17" s="31">
        <v>0</v>
      </c>
      <c r="Q17" s="35" t="e">
        <v>#DIV/0!</v>
      </c>
      <c r="R17" s="35" t="e">
        <v>#DIV/0!</v>
      </c>
      <c r="S17" s="35" t="e">
        <v>#DIV/0!</v>
      </c>
    </row>
    <row r="18" spans="1:19" ht="18" customHeight="1" x14ac:dyDescent="0.35">
      <c r="A18" s="36">
        <v>8</v>
      </c>
      <c r="B18" s="30" t="str">
        <f>'[1]9'!B16</f>
        <v>MUARA LAWA</v>
      </c>
      <c r="C18" s="30" t="str">
        <f>'[1]9'!C16</f>
        <v>LAMBING</v>
      </c>
      <c r="D18" s="31">
        <v>84</v>
      </c>
      <c r="E18" s="32">
        <v>1</v>
      </c>
      <c r="F18" s="32">
        <f t="shared" si="0"/>
        <v>83</v>
      </c>
      <c r="G18" s="32">
        <f t="shared" si="1"/>
        <v>84</v>
      </c>
      <c r="H18" s="33">
        <f t="shared" si="2"/>
        <v>100</v>
      </c>
      <c r="I18" s="32">
        <v>1</v>
      </c>
      <c r="J18" s="32"/>
      <c r="K18" s="32">
        <f t="shared" si="3"/>
        <v>1</v>
      </c>
      <c r="L18" s="32">
        <v>1</v>
      </c>
      <c r="M18" s="34">
        <f t="shared" si="4"/>
        <v>100</v>
      </c>
      <c r="N18" s="31">
        <v>0</v>
      </c>
      <c r="O18" s="31">
        <v>0</v>
      </c>
      <c r="P18" s="31">
        <v>0</v>
      </c>
      <c r="Q18" s="35" t="e">
        <v>#DIV/0!</v>
      </c>
      <c r="R18" s="35" t="e">
        <v>#DIV/0!</v>
      </c>
      <c r="S18" s="35" t="e">
        <v>#DIV/0!</v>
      </c>
    </row>
    <row r="19" spans="1:19" ht="18" customHeight="1" x14ac:dyDescent="0.35">
      <c r="A19" s="36">
        <v>9</v>
      </c>
      <c r="B19" s="30" t="str">
        <f>'[1]9'!B17</f>
        <v>BENTIAN BESAR</v>
      </c>
      <c r="C19" s="30" t="str">
        <f>'[1]9'!C17</f>
        <v>DILANG PUTI</v>
      </c>
      <c r="D19" s="31">
        <v>464</v>
      </c>
      <c r="E19" s="32">
        <v>10</v>
      </c>
      <c r="F19" s="32">
        <f t="shared" si="0"/>
        <v>454</v>
      </c>
      <c r="G19" s="32">
        <f t="shared" si="1"/>
        <v>464</v>
      </c>
      <c r="H19" s="33">
        <f t="shared" si="2"/>
        <v>100</v>
      </c>
      <c r="I19" s="32"/>
      <c r="J19" s="32"/>
      <c r="K19" s="32">
        <f t="shared" si="3"/>
        <v>0</v>
      </c>
      <c r="L19" s="32">
        <v>0</v>
      </c>
      <c r="M19" s="34" t="e">
        <f t="shared" si="4"/>
        <v>#DIV/0!</v>
      </c>
      <c r="N19" s="31">
        <v>0</v>
      </c>
      <c r="O19" s="31">
        <v>0</v>
      </c>
      <c r="P19" s="31">
        <v>0</v>
      </c>
      <c r="Q19" s="35" t="e">
        <v>#DIV/0!</v>
      </c>
      <c r="R19" s="35" t="e">
        <v>#DIV/0!</v>
      </c>
      <c r="S19" s="35" t="e">
        <v>#DIV/0!</v>
      </c>
    </row>
    <row r="20" spans="1:19" ht="18" customHeight="1" x14ac:dyDescent="0.35">
      <c r="A20" s="36">
        <v>10</v>
      </c>
      <c r="B20" s="30" t="str">
        <f>'[1]9'!B18</f>
        <v>DAMAI</v>
      </c>
      <c r="C20" s="30" t="str">
        <f>'[1]9'!C18</f>
        <v>DAMAI</v>
      </c>
      <c r="D20" s="31">
        <v>53</v>
      </c>
      <c r="E20" s="32">
        <v>9</v>
      </c>
      <c r="F20" s="32">
        <f t="shared" si="0"/>
        <v>44</v>
      </c>
      <c r="G20" s="32">
        <f t="shared" si="1"/>
        <v>53</v>
      </c>
      <c r="H20" s="33">
        <f t="shared" si="2"/>
        <v>100</v>
      </c>
      <c r="I20" s="32">
        <v>1</v>
      </c>
      <c r="J20" s="32"/>
      <c r="K20" s="32">
        <f t="shared" si="3"/>
        <v>1</v>
      </c>
      <c r="L20" s="32">
        <v>1</v>
      </c>
      <c r="M20" s="34">
        <f t="shared" si="4"/>
        <v>100</v>
      </c>
      <c r="N20" s="31">
        <v>0</v>
      </c>
      <c r="O20" s="31">
        <v>0</v>
      </c>
      <c r="P20" s="31">
        <v>0</v>
      </c>
      <c r="Q20" s="35" t="e">
        <v>#DIV/0!</v>
      </c>
      <c r="R20" s="35" t="e">
        <v>#DIV/0!</v>
      </c>
      <c r="S20" s="35" t="e">
        <v>#DIV/0!</v>
      </c>
    </row>
    <row r="21" spans="1:19" ht="18" customHeight="1" x14ac:dyDescent="0.35">
      <c r="A21" s="36">
        <v>11</v>
      </c>
      <c r="B21" s="30" t="str">
        <f>'[1]9'!B19</f>
        <v>DAMAI</v>
      </c>
      <c r="C21" s="30" t="str">
        <f>'[1]9'!C19</f>
        <v>BESIQ</v>
      </c>
      <c r="D21" s="31">
        <v>38</v>
      </c>
      <c r="E21" s="32">
        <v>0</v>
      </c>
      <c r="F21" s="32">
        <f t="shared" si="0"/>
        <v>38</v>
      </c>
      <c r="G21" s="32">
        <f t="shared" si="1"/>
        <v>38</v>
      </c>
      <c r="H21" s="33">
        <f t="shared" si="2"/>
        <v>100</v>
      </c>
      <c r="I21" s="32"/>
      <c r="J21" s="32"/>
      <c r="K21" s="32">
        <f t="shared" si="3"/>
        <v>0</v>
      </c>
      <c r="L21" s="32">
        <v>0</v>
      </c>
      <c r="M21" s="34" t="e">
        <f t="shared" si="4"/>
        <v>#DIV/0!</v>
      </c>
      <c r="N21" s="31">
        <v>0</v>
      </c>
      <c r="O21" s="31">
        <v>0</v>
      </c>
      <c r="P21" s="31">
        <v>0</v>
      </c>
      <c r="Q21" s="35" t="e">
        <v>#DIV/0!</v>
      </c>
      <c r="R21" s="35" t="e">
        <v>#DIV/0!</v>
      </c>
      <c r="S21" s="35" t="e">
        <v>#DIV/0!</v>
      </c>
    </row>
    <row r="22" spans="1:19" ht="18" customHeight="1" x14ac:dyDescent="0.35">
      <c r="A22" s="36">
        <v>12</v>
      </c>
      <c r="B22" s="30" t="str">
        <f>'[1]9'!B20</f>
        <v>NYUATAN</v>
      </c>
      <c r="C22" s="30" t="str">
        <f>'[1]9'!C20</f>
        <v>DEMPAR</v>
      </c>
      <c r="D22" s="31">
        <v>176</v>
      </c>
      <c r="E22" s="32">
        <v>0</v>
      </c>
      <c r="F22" s="32">
        <f t="shared" si="0"/>
        <v>176</v>
      </c>
      <c r="G22" s="32">
        <f t="shared" si="1"/>
        <v>176</v>
      </c>
      <c r="H22" s="33">
        <f t="shared" si="2"/>
        <v>100</v>
      </c>
      <c r="I22" s="32"/>
      <c r="J22" s="32"/>
      <c r="K22" s="32">
        <f t="shared" si="3"/>
        <v>0</v>
      </c>
      <c r="L22" s="32">
        <v>0</v>
      </c>
      <c r="M22" s="34" t="e">
        <f t="shared" si="4"/>
        <v>#DIV/0!</v>
      </c>
      <c r="N22" s="31">
        <v>0</v>
      </c>
      <c r="O22" s="31">
        <v>0</v>
      </c>
      <c r="P22" s="31">
        <v>0</v>
      </c>
      <c r="Q22" s="35" t="e">
        <v>#DIV/0!</v>
      </c>
      <c r="R22" s="35" t="e">
        <v>#DIV/0!</v>
      </c>
      <c r="S22" s="35" t="e">
        <v>#DIV/0!</v>
      </c>
    </row>
    <row r="23" spans="1:19" ht="18" customHeight="1" x14ac:dyDescent="0.35">
      <c r="A23" s="36">
        <v>13</v>
      </c>
      <c r="B23" s="30" t="str">
        <f>'[1]9'!B21</f>
        <v>BARONG TONGKOK</v>
      </c>
      <c r="C23" s="30" t="str">
        <f>'[1]9'!C21</f>
        <v>BARONG TONGKOK</v>
      </c>
      <c r="D23" s="31">
        <v>473</v>
      </c>
      <c r="E23" s="32">
        <v>349</v>
      </c>
      <c r="F23" s="32">
        <f t="shared" si="0"/>
        <v>124</v>
      </c>
      <c r="G23" s="32">
        <f t="shared" si="1"/>
        <v>473</v>
      </c>
      <c r="H23" s="33">
        <f t="shared" si="2"/>
        <v>100</v>
      </c>
      <c r="I23" s="32"/>
      <c r="J23" s="32"/>
      <c r="K23" s="32">
        <f t="shared" si="3"/>
        <v>0</v>
      </c>
      <c r="L23" s="32">
        <v>0</v>
      </c>
      <c r="M23" s="34" t="e">
        <f t="shared" si="4"/>
        <v>#DIV/0!</v>
      </c>
      <c r="N23" s="31">
        <v>0</v>
      </c>
      <c r="O23" s="31">
        <v>0</v>
      </c>
      <c r="P23" s="31">
        <v>0</v>
      </c>
      <c r="Q23" s="35" t="e">
        <v>#DIV/0!</v>
      </c>
      <c r="R23" s="35" t="e">
        <v>#DIV/0!</v>
      </c>
      <c r="S23" s="35" t="e">
        <v>#DIV/0!</v>
      </c>
    </row>
    <row r="24" spans="1:19" ht="18" customHeight="1" x14ac:dyDescent="0.35">
      <c r="A24" s="36">
        <v>14</v>
      </c>
      <c r="B24" s="30" t="str">
        <f>'[1]9'!B22</f>
        <v>LINGGANG BIGUNG</v>
      </c>
      <c r="C24" s="30" t="str">
        <f>'[1]9'!C22</f>
        <v>LINGGANG BIGUNG</v>
      </c>
      <c r="D24" s="31">
        <v>404</v>
      </c>
      <c r="E24" s="32">
        <v>19</v>
      </c>
      <c r="F24" s="32">
        <f t="shared" si="0"/>
        <v>385</v>
      </c>
      <c r="G24" s="32">
        <f t="shared" si="1"/>
        <v>404</v>
      </c>
      <c r="H24" s="33">
        <f t="shared" si="2"/>
        <v>100</v>
      </c>
      <c r="I24" s="32">
        <v>4</v>
      </c>
      <c r="J24" s="32">
        <v>1</v>
      </c>
      <c r="K24" s="32">
        <f t="shared" si="3"/>
        <v>5</v>
      </c>
      <c r="L24" s="32">
        <v>5</v>
      </c>
      <c r="M24" s="34">
        <f t="shared" si="4"/>
        <v>100</v>
      </c>
      <c r="N24" s="31">
        <v>0</v>
      </c>
      <c r="O24" s="31">
        <v>0</v>
      </c>
      <c r="P24" s="31">
        <v>0</v>
      </c>
      <c r="Q24" s="35" t="e">
        <v>#DIV/0!</v>
      </c>
      <c r="R24" s="35" t="e">
        <v>#DIV/0!</v>
      </c>
      <c r="S24" s="35" t="e">
        <v>#DIV/0!</v>
      </c>
    </row>
    <row r="25" spans="1:19" ht="18" customHeight="1" x14ac:dyDescent="0.35">
      <c r="A25" s="36">
        <v>15</v>
      </c>
      <c r="B25" s="30" t="str">
        <f>'[1]9'!B23</f>
        <v>MELAK</v>
      </c>
      <c r="C25" s="30" t="str">
        <f>'[1]9'!C23</f>
        <v>MELAK</v>
      </c>
      <c r="D25" s="31">
        <v>52</v>
      </c>
      <c r="E25" s="32">
        <v>11</v>
      </c>
      <c r="F25" s="32">
        <f t="shared" si="0"/>
        <v>41</v>
      </c>
      <c r="G25" s="32">
        <f t="shared" si="1"/>
        <v>52</v>
      </c>
      <c r="H25" s="33">
        <f t="shared" si="2"/>
        <v>100</v>
      </c>
      <c r="I25" s="32">
        <v>2</v>
      </c>
      <c r="J25" s="32"/>
      <c r="K25" s="32">
        <f t="shared" si="3"/>
        <v>2</v>
      </c>
      <c r="L25" s="32">
        <v>2</v>
      </c>
      <c r="M25" s="34">
        <f t="shared" si="4"/>
        <v>100</v>
      </c>
      <c r="N25" s="31">
        <v>0</v>
      </c>
      <c r="O25" s="31">
        <v>0</v>
      </c>
      <c r="P25" s="31">
        <v>0</v>
      </c>
      <c r="Q25" s="35" t="e">
        <v>#DIV/0!</v>
      </c>
      <c r="R25" s="35" t="e">
        <v>#DIV/0!</v>
      </c>
      <c r="S25" s="35" t="e">
        <v>#DIV/0!</v>
      </c>
    </row>
    <row r="26" spans="1:19" ht="18" customHeight="1" x14ac:dyDescent="0.35">
      <c r="A26" s="36">
        <v>16</v>
      </c>
      <c r="B26" s="30" t="str">
        <f>'[1]9'!B24</f>
        <v>SEKOLAQ DARAT</v>
      </c>
      <c r="C26" s="30" t="str">
        <f>'[1]9'!C24</f>
        <v>SEKOLAQ DARAT</v>
      </c>
      <c r="D26" s="31">
        <v>612</v>
      </c>
      <c r="E26" s="32">
        <v>351</v>
      </c>
      <c r="F26" s="32">
        <f t="shared" si="0"/>
        <v>261</v>
      </c>
      <c r="G26" s="32">
        <f t="shared" si="1"/>
        <v>612</v>
      </c>
      <c r="H26" s="33">
        <f t="shared" si="2"/>
        <v>100</v>
      </c>
      <c r="I26" s="32"/>
      <c r="J26" s="32">
        <v>1</v>
      </c>
      <c r="K26" s="32">
        <f t="shared" si="3"/>
        <v>1</v>
      </c>
      <c r="L26" s="32">
        <v>1</v>
      </c>
      <c r="M26" s="34">
        <f t="shared" si="4"/>
        <v>100</v>
      </c>
      <c r="N26" s="31">
        <v>0</v>
      </c>
      <c r="O26" s="31">
        <v>0</v>
      </c>
      <c r="P26" s="31">
        <v>0</v>
      </c>
      <c r="Q26" s="35" t="e">
        <v>#DIV/0!</v>
      </c>
      <c r="R26" s="35" t="e">
        <v>#DIV/0!</v>
      </c>
      <c r="S26" s="35" t="e">
        <v>#DIV/0!</v>
      </c>
    </row>
    <row r="27" spans="1:19" ht="18" customHeight="1" x14ac:dyDescent="0.35">
      <c r="A27" s="36">
        <v>17</v>
      </c>
      <c r="B27" s="30" t="str">
        <f>'[1]9'!B25</f>
        <v>MOOK MANAART BULATN</v>
      </c>
      <c r="C27" s="30" t="str">
        <f>'[1]9'!C25</f>
        <v>GUNUNG RAMPAH</v>
      </c>
      <c r="D27" s="31">
        <v>61</v>
      </c>
      <c r="E27" s="32">
        <v>0</v>
      </c>
      <c r="F27" s="32">
        <f t="shared" si="0"/>
        <v>61</v>
      </c>
      <c r="G27" s="32">
        <f t="shared" si="1"/>
        <v>61</v>
      </c>
      <c r="H27" s="33">
        <f t="shared" si="2"/>
        <v>100</v>
      </c>
      <c r="I27" s="32"/>
      <c r="J27" s="32"/>
      <c r="K27" s="32">
        <f t="shared" si="3"/>
        <v>0</v>
      </c>
      <c r="L27" s="32">
        <v>0</v>
      </c>
      <c r="M27" s="34" t="e">
        <f t="shared" si="4"/>
        <v>#DIV/0!</v>
      </c>
      <c r="N27" s="31">
        <v>0</v>
      </c>
      <c r="O27" s="31">
        <v>0</v>
      </c>
      <c r="P27" s="31">
        <v>0</v>
      </c>
      <c r="Q27" s="35" t="e">
        <v>#DIV/0!</v>
      </c>
      <c r="R27" s="35" t="e">
        <v>#DIV/0!</v>
      </c>
      <c r="S27" s="35" t="e">
        <v>#DIV/0!</v>
      </c>
    </row>
    <row r="28" spans="1:19" ht="18" customHeight="1" x14ac:dyDescent="0.35">
      <c r="A28" s="36">
        <v>18</v>
      </c>
      <c r="B28" s="30" t="str">
        <f>'[1]9'!B26</f>
        <v>LONG IRAM</v>
      </c>
      <c r="C28" s="30" t="str">
        <f>'[1]9'!C26</f>
        <v>LONG IRAM</v>
      </c>
      <c r="D28" s="31">
        <v>143</v>
      </c>
      <c r="E28" s="32">
        <v>1</v>
      </c>
      <c r="F28" s="32">
        <f t="shared" si="0"/>
        <v>142</v>
      </c>
      <c r="G28" s="32">
        <f t="shared" si="1"/>
        <v>143</v>
      </c>
      <c r="H28" s="33">
        <f t="shared" si="2"/>
        <v>100</v>
      </c>
      <c r="I28" s="32">
        <v>1</v>
      </c>
      <c r="J28" s="32"/>
      <c r="K28" s="32">
        <f t="shared" si="3"/>
        <v>1</v>
      </c>
      <c r="L28" s="32">
        <v>1</v>
      </c>
      <c r="M28" s="34">
        <f t="shared" si="4"/>
        <v>100</v>
      </c>
      <c r="N28" s="31">
        <v>0</v>
      </c>
      <c r="O28" s="31">
        <v>0</v>
      </c>
      <c r="P28" s="31">
        <v>0</v>
      </c>
      <c r="Q28" s="35" t="e">
        <v>#DIV/0!</v>
      </c>
      <c r="R28" s="35" t="e">
        <v>#DIV/0!</v>
      </c>
      <c r="S28" s="35" t="e">
        <v>#DIV/0!</v>
      </c>
    </row>
    <row r="29" spans="1:19" ht="18" customHeight="1" x14ac:dyDescent="0.35">
      <c r="A29" s="36">
        <v>19</v>
      </c>
      <c r="B29" s="30" t="str">
        <f>'[1]9'!B27</f>
        <v>TERING</v>
      </c>
      <c r="C29" s="30" t="str">
        <f>'[1]9'!C27</f>
        <v>TERING SEBERANG</v>
      </c>
      <c r="D29" s="31">
        <v>302</v>
      </c>
      <c r="E29" s="32">
        <v>25</v>
      </c>
      <c r="F29" s="32">
        <f t="shared" si="0"/>
        <v>277</v>
      </c>
      <c r="G29" s="32">
        <f t="shared" si="1"/>
        <v>302</v>
      </c>
      <c r="H29" s="33">
        <f t="shared" si="2"/>
        <v>100</v>
      </c>
      <c r="I29" s="32"/>
      <c r="J29" s="32"/>
      <c r="K29" s="32">
        <f t="shared" si="3"/>
        <v>0</v>
      </c>
      <c r="L29" s="32">
        <v>0</v>
      </c>
      <c r="M29" s="34" t="e">
        <f t="shared" si="4"/>
        <v>#DIV/0!</v>
      </c>
      <c r="N29" s="31">
        <v>0</v>
      </c>
      <c r="O29" s="31">
        <v>0</v>
      </c>
      <c r="P29" s="31">
        <v>0</v>
      </c>
      <c r="Q29" s="35" t="e">
        <v>#DIV/0!</v>
      </c>
      <c r="R29" s="35" t="e">
        <v>#DIV/0!</v>
      </c>
      <c r="S29" s="35" t="e">
        <v>#DIV/0!</v>
      </c>
    </row>
    <row r="30" spans="1:19" ht="18" customHeight="1" x14ac:dyDescent="0.35">
      <c r="A30" s="36">
        <v>20</v>
      </c>
      <c r="B30" s="37" t="s">
        <v>21</v>
      </c>
      <c r="C30" s="37" t="s">
        <v>21</v>
      </c>
      <c r="D30" s="31">
        <v>19</v>
      </c>
      <c r="E30" s="32">
        <v>18</v>
      </c>
      <c r="F30" s="32">
        <f t="shared" si="0"/>
        <v>1</v>
      </c>
      <c r="G30" s="32">
        <f t="shared" si="1"/>
        <v>19</v>
      </c>
      <c r="H30" s="33">
        <f t="shared" si="2"/>
        <v>100</v>
      </c>
      <c r="I30" s="32"/>
      <c r="J30" s="32"/>
      <c r="K30" s="32">
        <f t="shared" si="3"/>
        <v>0</v>
      </c>
      <c r="L30" s="32">
        <v>0</v>
      </c>
      <c r="M30" s="34" t="e">
        <f t="shared" si="4"/>
        <v>#DIV/0!</v>
      </c>
      <c r="N30" s="31">
        <v>0</v>
      </c>
      <c r="O30" s="31">
        <v>0</v>
      </c>
      <c r="P30" s="31">
        <v>0</v>
      </c>
      <c r="Q30" s="35" t="e">
        <v>#DIV/0!</v>
      </c>
      <c r="R30" s="35" t="e">
        <v>#DIV/0!</v>
      </c>
      <c r="S30" s="35" t="e">
        <v>#DIV/0!</v>
      </c>
    </row>
    <row r="31" spans="1:19" ht="18" customHeight="1" x14ac:dyDescent="0.35">
      <c r="A31" s="36"/>
      <c r="B31" s="38" t="s">
        <v>22</v>
      </c>
      <c r="C31" s="38" t="s">
        <v>22</v>
      </c>
      <c r="D31" s="31">
        <v>54</v>
      </c>
      <c r="E31" s="32">
        <v>27</v>
      </c>
      <c r="F31" s="32">
        <f t="shared" si="0"/>
        <v>27</v>
      </c>
      <c r="G31" s="32">
        <f t="shared" si="1"/>
        <v>54</v>
      </c>
      <c r="H31" s="33">
        <f t="shared" si="2"/>
        <v>100</v>
      </c>
      <c r="I31" s="32"/>
      <c r="J31" s="32"/>
      <c r="K31" s="32">
        <f t="shared" si="3"/>
        <v>0</v>
      </c>
      <c r="L31" s="32">
        <v>0</v>
      </c>
      <c r="M31" s="34" t="e">
        <f t="shared" si="4"/>
        <v>#DIV/0!</v>
      </c>
      <c r="N31" s="31">
        <v>0</v>
      </c>
      <c r="O31" s="31">
        <v>0</v>
      </c>
      <c r="P31" s="31">
        <v>0</v>
      </c>
      <c r="Q31" s="35" t="e">
        <v>#DIV/0!</v>
      </c>
      <c r="R31" s="35" t="e">
        <v>#DIV/0!</v>
      </c>
      <c r="S31" s="35" t="e">
        <v>#DIV/0!</v>
      </c>
    </row>
    <row r="32" spans="1:19" ht="18" customHeight="1" x14ac:dyDescent="0.35">
      <c r="A32" s="36"/>
      <c r="B32" s="38" t="s">
        <v>23</v>
      </c>
      <c r="C32" s="38" t="s">
        <v>23</v>
      </c>
      <c r="D32" s="31">
        <v>187</v>
      </c>
      <c r="E32" s="32">
        <v>187</v>
      </c>
      <c r="F32" s="32">
        <f t="shared" si="0"/>
        <v>0</v>
      </c>
      <c r="G32" s="32">
        <f t="shared" si="1"/>
        <v>187</v>
      </c>
      <c r="H32" s="33">
        <f t="shared" si="2"/>
        <v>100</v>
      </c>
      <c r="I32" s="32"/>
      <c r="J32" s="32"/>
      <c r="K32" s="32">
        <f t="shared" si="3"/>
        <v>0</v>
      </c>
      <c r="L32" s="32">
        <v>0</v>
      </c>
      <c r="M32" s="34" t="e">
        <f t="shared" si="4"/>
        <v>#DIV/0!</v>
      </c>
      <c r="N32" s="31">
        <v>0</v>
      </c>
      <c r="O32" s="31">
        <v>0</v>
      </c>
      <c r="P32" s="31">
        <v>0</v>
      </c>
      <c r="Q32" s="35" t="e">
        <v>#DIV/0!</v>
      </c>
      <c r="R32" s="35" t="e">
        <v>#DIV/0!</v>
      </c>
      <c r="S32" s="35" t="e">
        <v>#DIV/0!</v>
      </c>
    </row>
    <row r="33" spans="1:19" ht="18" customHeight="1" x14ac:dyDescent="0.35">
      <c r="A33" s="36"/>
      <c r="B33" s="38" t="s">
        <v>24</v>
      </c>
      <c r="C33" s="38" t="s">
        <v>24</v>
      </c>
      <c r="D33" s="31">
        <v>351</v>
      </c>
      <c r="E33" s="32">
        <v>5</v>
      </c>
      <c r="F33" s="32">
        <f t="shared" si="0"/>
        <v>346</v>
      </c>
      <c r="G33" s="32">
        <f t="shared" si="1"/>
        <v>351</v>
      </c>
      <c r="H33" s="33">
        <f t="shared" si="2"/>
        <v>100</v>
      </c>
      <c r="I33" s="32"/>
      <c r="J33" s="32"/>
      <c r="K33" s="32">
        <f t="shared" si="3"/>
        <v>0</v>
      </c>
      <c r="L33" s="32">
        <v>0</v>
      </c>
      <c r="M33" s="34" t="e">
        <f t="shared" si="4"/>
        <v>#DIV/0!</v>
      </c>
      <c r="N33" s="31">
        <v>0</v>
      </c>
      <c r="O33" s="31">
        <v>0</v>
      </c>
      <c r="P33" s="31">
        <v>0</v>
      </c>
      <c r="Q33" s="35" t="e">
        <v>#DIV/0!</v>
      </c>
      <c r="R33" s="35" t="e">
        <v>#DIV/0!</v>
      </c>
      <c r="S33" s="35" t="e">
        <v>#DIV/0!</v>
      </c>
    </row>
    <row r="34" spans="1:19" ht="18" customHeight="1" x14ac:dyDescent="0.35">
      <c r="A34" s="36"/>
      <c r="B34" s="38" t="s">
        <v>25</v>
      </c>
      <c r="C34" s="38" t="s">
        <v>25</v>
      </c>
      <c r="D34" s="39"/>
      <c r="E34" s="40"/>
      <c r="F34" s="40"/>
      <c r="G34" s="32">
        <f t="shared" si="1"/>
        <v>0</v>
      </c>
      <c r="H34" s="33" t="e">
        <f t="shared" si="2"/>
        <v>#DIV/0!</v>
      </c>
      <c r="I34" s="40">
        <v>2</v>
      </c>
      <c r="J34" s="40"/>
      <c r="K34" s="32">
        <f t="shared" si="3"/>
        <v>2</v>
      </c>
      <c r="L34" s="40">
        <v>2</v>
      </c>
      <c r="M34" s="34">
        <f t="shared" si="4"/>
        <v>100</v>
      </c>
      <c r="N34" s="39"/>
      <c r="O34" s="39"/>
      <c r="P34" s="39"/>
      <c r="Q34" s="41"/>
      <c r="R34" s="41"/>
      <c r="S34" s="41"/>
    </row>
    <row r="35" spans="1:19" ht="20.149999999999999" customHeight="1" x14ac:dyDescent="0.35">
      <c r="A35" s="42" t="s">
        <v>26</v>
      </c>
      <c r="B35" s="43"/>
      <c r="C35" s="44"/>
      <c r="D35" s="45">
        <f>SUM(D11:D34)</f>
        <v>4271</v>
      </c>
      <c r="E35" s="46">
        <f>SUM(E11:E34)</f>
        <v>1015</v>
      </c>
      <c r="F35" s="46">
        <f>SUM(F11:F34)</f>
        <v>3256</v>
      </c>
      <c r="G35" s="47">
        <f>SUM(G11:G34)</f>
        <v>4271</v>
      </c>
      <c r="H35" s="48">
        <f>G35/D35*100</f>
        <v>100</v>
      </c>
      <c r="I35" s="47">
        <f>SUM(I11:I34)</f>
        <v>12</v>
      </c>
      <c r="J35" s="47">
        <f>SUM(J11:J34)</f>
        <v>4</v>
      </c>
      <c r="K35" s="47">
        <f>SUM(K11:K34)</f>
        <v>16</v>
      </c>
      <c r="L35" s="47">
        <f>SUM(L11:L34)</f>
        <v>16</v>
      </c>
      <c r="M35" s="48">
        <f>L35/K35*100</f>
        <v>100</v>
      </c>
      <c r="N35" s="49">
        <f>SUM(N11:N34)</f>
        <v>0</v>
      </c>
      <c r="O35" s="49">
        <f>SUM(O11:O34)</f>
        <v>0</v>
      </c>
      <c r="P35" s="49">
        <f>SUM(P11:P34)</f>
        <v>0</v>
      </c>
      <c r="Q35" s="50">
        <f>N35/(I35)*100</f>
        <v>0</v>
      </c>
      <c r="R35" s="50">
        <f>O35/(J35)*100</f>
        <v>0</v>
      </c>
      <c r="S35" s="50">
        <f>P35/(K35)*100</f>
        <v>0</v>
      </c>
    </row>
    <row r="36" spans="1:19" ht="20.149999999999999" customHeight="1" thickBot="1" x14ac:dyDescent="0.4">
      <c r="A36" s="51" t="s">
        <v>27</v>
      </c>
      <c r="B36" s="52"/>
      <c r="C36" s="53"/>
      <c r="D36" s="54"/>
      <c r="E36" s="55"/>
      <c r="F36" s="56"/>
      <c r="G36" s="56"/>
      <c r="H36" s="57"/>
      <c r="I36" s="57"/>
      <c r="J36" s="57"/>
      <c r="K36" s="58">
        <f>K35/'[1]2'!E28*1000</f>
        <v>8.5753640510019782E-2</v>
      </c>
      <c r="L36" s="59"/>
      <c r="M36" s="59"/>
      <c r="N36" s="60"/>
      <c r="O36" s="60"/>
      <c r="P36" s="61"/>
      <c r="Q36" s="61"/>
      <c r="R36" s="61"/>
      <c r="S36" s="62"/>
    </row>
    <row r="37" spans="1:19" x14ac:dyDescent="0.35">
      <c r="E37" s="63"/>
      <c r="F37" s="63"/>
      <c r="G37" s="63"/>
      <c r="H37" s="63"/>
      <c r="I37" s="63"/>
      <c r="J37" s="63"/>
      <c r="K37" s="63"/>
      <c r="L37" s="63"/>
      <c r="M37" s="63"/>
    </row>
    <row r="38" spans="1:19" s="64" customFormat="1" ht="12.5" x14ac:dyDescent="0.35">
      <c r="A38" s="64" t="s">
        <v>28</v>
      </c>
    </row>
    <row r="39" spans="1:19" s="64" customFormat="1" ht="12.5" x14ac:dyDescent="0.35">
      <c r="A39" s="64" t="s">
        <v>29</v>
      </c>
      <c r="B39" s="64" t="s">
        <v>30</v>
      </c>
    </row>
  </sheetData>
  <mergeCells count="13">
    <mergeCell ref="M8:M9"/>
    <mergeCell ref="N8:P8"/>
    <mergeCell ref="Q8:S8"/>
    <mergeCell ref="A3:S3"/>
    <mergeCell ref="A7:A9"/>
    <mergeCell ref="B7:B9"/>
    <mergeCell ref="C7:C9"/>
    <mergeCell ref="D7:S7"/>
    <mergeCell ref="D8:D9"/>
    <mergeCell ref="E8:G8"/>
    <mergeCell ref="H8:H9"/>
    <mergeCell ref="I8:K8"/>
    <mergeCell ref="L8:L9"/>
  </mergeCells>
  <pageMargins left="0.7" right="0.7" top="0.75" bottom="0.75" header="0.3" footer="0.3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73</vt:lpstr>
      <vt:lpstr>'73'!Print_Area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L7</dc:creator>
  <cp:lastModifiedBy>MyBook Pro L7</cp:lastModifiedBy>
  <dcterms:created xsi:type="dcterms:W3CDTF">2025-09-11T02:45:25Z</dcterms:created>
  <dcterms:modified xsi:type="dcterms:W3CDTF">2025-09-11T02:45:51Z</dcterms:modified>
</cp:coreProperties>
</file>