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Book Pro L7\Downloads\"/>
    </mc:Choice>
  </mc:AlternateContent>
  <bookViews>
    <workbookView xWindow="0" yWindow="0" windowWidth="19200" windowHeight="6930"/>
  </bookViews>
  <sheets>
    <sheet name="12" sheetId="1" r:id="rId1"/>
  </sheets>
  <externalReferences>
    <externalReference r:id="rId2"/>
    <externalReference r:id="rId3"/>
  </externalReferences>
  <definedNames>
    <definedName name="_Key1" hidden="1">[2]III.E.16!#REF!</definedName>
    <definedName name="_Key2" hidden="1">[2]III.E.16!#REF!</definedName>
    <definedName name="_Order1" hidden="1">255</definedName>
    <definedName name="_Order2" hidden="1">255</definedName>
    <definedName name="_Regression_Int">1</definedName>
    <definedName name="_Sort" hidden="1">[2]III.E.16!#REF!</definedName>
    <definedName name="_xlnm.Database">#REF!</definedName>
    <definedName name="HTML_CodePage" hidden="1">1252</definedName>
    <definedName name="HTML_Control" hidden="1">{"'L5C29'!$A$4:$AG$4"}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"A:\L29"</definedName>
    <definedName name="HTML_Title" hidden="1">""</definedName>
    <definedName name="_xlnm.Print_Area" localSheetId="0">'12'!$A$1:$I$34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F31" i="1"/>
  <c r="D31" i="1"/>
  <c r="H30" i="1"/>
  <c r="G30" i="1"/>
  <c r="E30" i="1"/>
  <c r="C30" i="1"/>
  <c r="B30" i="1"/>
  <c r="H29" i="1"/>
  <c r="G29" i="1" s="1"/>
  <c r="E29" i="1"/>
  <c r="C29" i="1"/>
  <c r="B29" i="1"/>
  <c r="H28" i="1"/>
  <c r="G28" i="1"/>
  <c r="E28" i="1"/>
  <c r="C28" i="1"/>
  <c r="B28" i="1"/>
  <c r="H27" i="1"/>
  <c r="E27" i="1" s="1"/>
  <c r="G27" i="1"/>
  <c r="C27" i="1"/>
  <c r="B27" i="1"/>
  <c r="H26" i="1"/>
  <c r="G26" i="1"/>
  <c r="E26" i="1"/>
  <c r="C26" i="1"/>
  <c r="B26" i="1"/>
  <c r="H25" i="1"/>
  <c r="G25" i="1"/>
  <c r="E25" i="1"/>
  <c r="C25" i="1"/>
  <c r="B25" i="1"/>
  <c r="H24" i="1"/>
  <c r="E24" i="1" s="1"/>
  <c r="G24" i="1"/>
  <c r="C24" i="1"/>
  <c r="B24" i="1"/>
  <c r="H23" i="1"/>
  <c r="G23" i="1"/>
  <c r="E23" i="1"/>
  <c r="C23" i="1"/>
  <c r="B23" i="1"/>
  <c r="H22" i="1"/>
  <c r="G22" i="1" s="1"/>
  <c r="C22" i="1"/>
  <c r="B22" i="1"/>
  <c r="H21" i="1"/>
  <c r="G21" i="1"/>
  <c r="E21" i="1"/>
  <c r="C21" i="1"/>
  <c r="B21" i="1"/>
  <c r="H20" i="1"/>
  <c r="G20" i="1"/>
  <c r="E20" i="1"/>
  <c r="C20" i="1"/>
  <c r="B20" i="1"/>
  <c r="H19" i="1"/>
  <c r="G19" i="1" s="1"/>
  <c r="C19" i="1"/>
  <c r="B19" i="1"/>
  <c r="H18" i="1"/>
  <c r="G18" i="1"/>
  <c r="E18" i="1"/>
  <c r="C18" i="1"/>
  <c r="B18" i="1"/>
  <c r="H17" i="1"/>
  <c r="G17" i="1" s="1"/>
  <c r="E17" i="1"/>
  <c r="C17" i="1"/>
  <c r="B17" i="1"/>
  <c r="H16" i="1"/>
  <c r="G16" i="1"/>
  <c r="E16" i="1"/>
  <c r="C16" i="1"/>
  <c r="B16" i="1"/>
  <c r="H15" i="1"/>
  <c r="E15" i="1" s="1"/>
  <c r="G15" i="1"/>
  <c r="C15" i="1"/>
  <c r="B15" i="1"/>
  <c r="H14" i="1"/>
  <c r="G14" i="1"/>
  <c r="E14" i="1"/>
  <c r="C14" i="1"/>
  <c r="B14" i="1"/>
  <c r="H13" i="1"/>
  <c r="G13" i="1"/>
  <c r="E13" i="1"/>
  <c r="C13" i="1"/>
  <c r="B13" i="1"/>
  <c r="H12" i="1"/>
  <c r="E12" i="1" s="1"/>
  <c r="G12" i="1"/>
  <c r="C12" i="1"/>
  <c r="B12" i="1"/>
  <c r="H11" i="1"/>
  <c r="H31" i="1" s="1"/>
  <c r="H32" i="1" s="1"/>
  <c r="G11" i="1"/>
  <c r="E11" i="1"/>
  <c r="C11" i="1"/>
  <c r="B11" i="1"/>
  <c r="E31" i="1" l="1"/>
  <c r="G31" i="1"/>
  <c r="E19" i="1"/>
  <c r="E22" i="1"/>
</calcChain>
</file>

<file path=xl/sharedStrings.xml><?xml version="1.0" encoding="utf-8"?>
<sst xmlns="http://schemas.openxmlformats.org/spreadsheetml/2006/main" count="20" uniqueCount="17">
  <si>
    <t>TABEL 12</t>
  </si>
  <si>
    <t>JUMLAH POSYANDU DAN POSBINDU PTM MENURUT KECAMATAN DAN PUSKESMAS</t>
  </si>
  <si>
    <t>KABUPATEN/KOTA KUTAI BARAT</t>
  </si>
  <si>
    <t>TAHUN 2024</t>
  </si>
  <si>
    <t>NO</t>
  </si>
  <si>
    <t>KECAMATAN</t>
  </si>
  <si>
    <t>PUSKESMAS</t>
  </si>
  <si>
    <t xml:space="preserve"> POSYANDU </t>
  </si>
  <si>
    <t>JUMLAH POSBINDU PTM*</t>
  </si>
  <si>
    <t>AKTIF</t>
  </si>
  <si>
    <t>TIDAK AKTIF</t>
  </si>
  <si>
    <t>JUMLAH</t>
  </si>
  <si>
    <t>%</t>
  </si>
  <si>
    <t>JUMLAH (KAB/KOTA)</t>
  </si>
  <si>
    <t>RASIO POSYANDU PER 100 BALITA</t>
  </si>
  <si>
    <t xml:space="preserve">Sumber: Bidang Kesehatan Masyarakat, Dinas Kesehatan Kabupaten Kutai Barat                  </t>
  </si>
  <si>
    <t>*PTM: Penyakit Tidak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</si>
</sst>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1" xfId="1" quotePrefix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3" fontId="3" fillId="0" borderId="11" xfId="2" applyNumberFormat="1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vertical="center"/>
    </xf>
    <xf numFmtId="3" fontId="3" fillId="0" borderId="11" xfId="2" applyNumberFormat="1" applyFont="1" applyBorder="1" applyAlignment="1">
      <alignment vertical="center"/>
    </xf>
    <xf numFmtId="164" fontId="3" fillId="0" borderId="11" xfId="2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11" xfId="2" applyNumberFormat="1" applyFont="1" applyBorder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1" fontId="2" fillId="2" borderId="13" xfId="2" applyNumberFormat="1" applyFont="1" applyFill="1" applyBorder="1" applyAlignment="1">
      <alignment vertical="center"/>
    </xf>
    <xf numFmtId="2" fontId="2" fillId="2" borderId="14" xfId="2" applyNumberFormat="1" applyFont="1" applyFill="1" applyBorder="1" applyAlignment="1">
      <alignment vertical="center"/>
    </xf>
    <xf numFmtId="1" fontId="2" fillId="2" borderId="14" xfId="2" applyNumberFormat="1" applyFont="1" applyFill="1" applyBorder="1" applyAlignment="1">
      <alignment vertical="center"/>
    </xf>
    <xf numFmtId="2" fontId="2" fillId="0" borderId="15" xfId="2" applyNumberFormat="1" applyFont="1" applyBorder="1" applyAlignment="1">
      <alignment horizontal="center" vertical="center"/>
    </xf>
    <xf numFmtId="1" fontId="2" fillId="2" borderId="14" xfId="2" applyNumberFormat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</cellXfs>
  <cellStyles count="3">
    <cellStyle name="Comma 2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Book%20Pro%20L7/AppData/Local/Microsoft/Windows/INetCache/IE/EUPKE4AJ/LAMPIRAN%20PROFIL%20KESEHATAN%20DINKES%20KUBAR%20TAHUN%202024%5b1%5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iraniKhairani/AppData/Local/Temp/b807c286-a397-4db6-8f67-b0c81cc443db_Profil%20Kesehatan%20Indonesia%202005.rar.3db/Data%20draft%20lamp/Yan%20&amp;%20Sumb%20Daya%206%20M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 a"/>
      <sheetName val="79 b"/>
      <sheetName val="79 c"/>
      <sheetName val="80"/>
      <sheetName val="81"/>
      <sheetName val="82"/>
      <sheetName val="83"/>
      <sheetName val="84"/>
    </sheetNames>
    <sheetDataSet>
      <sheetData sheetId="0"/>
      <sheetData sheetId="1"/>
      <sheetData sheetId="2">
        <row r="11">
          <cell r="E11">
            <v>12492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BONGAN</v>
          </cell>
          <cell r="C9" t="str">
            <v>MUARA KEDANG</v>
          </cell>
        </row>
        <row r="10">
          <cell r="B10" t="str">
            <v>BONGAN</v>
          </cell>
          <cell r="C10" t="str">
            <v>RESAK</v>
          </cell>
        </row>
        <row r="11">
          <cell r="B11" t="str">
            <v>BONGAN</v>
          </cell>
          <cell r="C11" t="str">
            <v>JAMBUK</v>
          </cell>
        </row>
        <row r="12">
          <cell r="B12" t="str">
            <v>JEMPANG</v>
          </cell>
          <cell r="C12" t="str">
            <v>TANJUNG ISUY</v>
          </cell>
        </row>
        <row r="13">
          <cell r="B13" t="str">
            <v>PENYINGGAHAN</v>
          </cell>
          <cell r="C13" t="str">
            <v>PENYINGGAHAN</v>
          </cell>
        </row>
        <row r="14">
          <cell r="B14" t="str">
            <v>MUARA PAHU</v>
          </cell>
          <cell r="C14" t="str">
            <v>MUARA PAHU</v>
          </cell>
        </row>
        <row r="15">
          <cell r="B15" t="str">
            <v>SILUQ NGURAI</v>
          </cell>
          <cell r="C15" t="str">
            <v>BELUSUH</v>
          </cell>
        </row>
        <row r="16">
          <cell r="B16" t="str">
            <v>MUARA LAWA</v>
          </cell>
          <cell r="C16" t="str">
            <v>LAMBING</v>
          </cell>
        </row>
        <row r="17">
          <cell r="B17" t="str">
            <v>BENTIAN BESAR</v>
          </cell>
          <cell r="C17" t="str">
            <v>DILANG PUTI</v>
          </cell>
        </row>
        <row r="18">
          <cell r="B18" t="str">
            <v>DAMAI</v>
          </cell>
          <cell r="C18" t="str">
            <v>DAMAI</v>
          </cell>
        </row>
        <row r="19">
          <cell r="B19" t="str">
            <v>DAMAI</v>
          </cell>
          <cell r="C19" t="str">
            <v>BESIQ</v>
          </cell>
        </row>
        <row r="20">
          <cell r="B20" t="str">
            <v>NYUATAN</v>
          </cell>
          <cell r="C20" t="str">
            <v>DEMPAR</v>
          </cell>
        </row>
        <row r="21">
          <cell r="B21" t="str">
            <v>BARONG TONGKOK</v>
          </cell>
          <cell r="C21" t="str">
            <v>BARONG TONGKOK</v>
          </cell>
        </row>
        <row r="22">
          <cell r="B22" t="str">
            <v>LINGGANG BIGUNG</v>
          </cell>
          <cell r="C22" t="str">
            <v>LINGGANG BIGUNG</v>
          </cell>
        </row>
        <row r="23">
          <cell r="B23" t="str">
            <v>MELAK</v>
          </cell>
          <cell r="C23" t="str">
            <v>MELAK</v>
          </cell>
        </row>
        <row r="24">
          <cell r="B24" t="str">
            <v>SEKOLAQ DARAT</v>
          </cell>
          <cell r="C24" t="str">
            <v>SEKOLAQ DARAT</v>
          </cell>
        </row>
        <row r="25">
          <cell r="B25" t="str">
            <v>MOOK MANAART BULATN</v>
          </cell>
          <cell r="C25" t="str">
            <v>GUNUNG RAMPAH</v>
          </cell>
        </row>
        <row r="26">
          <cell r="B26" t="str">
            <v>LONG IRAM</v>
          </cell>
          <cell r="C26" t="str">
            <v>LONG IRAM</v>
          </cell>
        </row>
        <row r="27">
          <cell r="B27" t="str">
            <v>TERING</v>
          </cell>
          <cell r="C27" t="str">
            <v>TERING SEBERANG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lE.1.1"/>
      <sheetName val="IIIE.1.2"/>
      <sheetName val="IIIE.1.3"/>
      <sheetName val="IIIE.1.4"/>
      <sheetName val="IIIE.1.5"/>
      <sheetName val="L.III.E.2.I"/>
      <sheetName val="III.E2.2"/>
      <sheetName val="III.E.2.3"/>
      <sheetName val="IIIE.4"/>
      <sheetName val="IIIE.5"/>
      <sheetName val="IIIE.6"/>
      <sheetName val="IIIE.7"/>
      <sheetName val="IIIE.8"/>
      <sheetName val="IIIE.9"/>
      <sheetName val="IIIE.10"/>
      <sheetName val="IIIE.11"/>
      <sheetName val="IIIE.12"/>
      <sheetName val="IIIE.13"/>
      <sheetName val="III.13a"/>
      <sheetName val="III.E.15"/>
      <sheetName val="III.E.14"/>
      <sheetName val="III.E.16"/>
      <sheetName val="IIIE.17"/>
      <sheetName val="IIIE.18"/>
      <sheetName val="IIIE.19"/>
      <sheetName val="IIIE.20"/>
      <sheetName val="III.E.21"/>
      <sheetName val="IIIE.22"/>
      <sheetName val="IIIE.23"/>
      <sheetName val="IIIE.23a"/>
      <sheetName val="IIIE.24"/>
      <sheetName val="IIIE.24a"/>
      <sheetName val="IIIE.25"/>
      <sheetName val="III.E.26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85" zoomScaleNormal="85" workbookViewId="0">
      <selection activeCell="A34" sqref="A34"/>
    </sheetView>
  </sheetViews>
  <sheetFormatPr defaultColWidth="10.7265625" defaultRowHeight="15.5" x14ac:dyDescent="0.35"/>
  <cols>
    <col min="1" max="1" width="5.7265625" style="2" customWidth="1"/>
    <col min="2" max="3" width="21.7265625" style="2" customWidth="1"/>
    <col min="4" max="5" width="16.54296875" style="2" customWidth="1"/>
    <col min="6" max="6" width="15.54296875" style="2" customWidth="1"/>
    <col min="7" max="7" width="19.453125" style="2" customWidth="1"/>
    <col min="8" max="9" width="17.26953125" style="2" customWidth="1"/>
    <col min="10" max="250" width="9.1796875" style="2" customWidth="1"/>
    <col min="251" max="251" width="5.7265625" style="2" customWidth="1"/>
    <col min="252" max="253" width="21.7265625" style="2" customWidth="1"/>
    <col min="254" max="16384" width="10.7265625" style="2"/>
  </cols>
  <sheetData>
    <row r="1" spans="1:9" x14ac:dyDescent="0.35">
      <c r="A1" s="1" t="s">
        <v>0</v>
      </c>
    </row>
    <row r="3" spans="1:9" x14ac:dyDescent="0.3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35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x14ac:dyDescent="0.35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ht="16" thickBot="1" x14ac:dyDescent="0.4">
      <c r="A6" s="4"/>
      <c r="B6" s="4"/>
      <c r="C6" s="4"/>
      <c r="D6" s="4"/>
      <c r="E6" s="4"/>
      <c r="F6" s="4"/>
      <c r="G6" s="4"/>
      <c r="H6" s="4"/>
      <c r="I6" s="5"/>
    </row>
    <row r="7" spans="1:9" ht="17.25" customHeight="1" x14ac:dyDescent="0.35">
      <c r="A7" s="6" t="s">
        <v>4</v>
      </c>
      <c r="B7" s="7" t="s">
        <v>5</v>
      </c>
      <c r="C7" s="6" t="s">
        <v>6</v>
      </c>
      <c r="D7" s="8" t="s">
        <v>7</v>
      </c>
      <c r="E7" s="9"/>
      <c r="F7" s="9"/>
      <c r="G7" s="9"/>
      <c r="H7" s="10"/>
      <c r="I7" s="11" t="s">
        <v>8</v>
      </c>
    </row>
    <row r="8" spans="1:9" ht="19.5" customHeight="1" x14ac:dyDescent="0.35">
      <c r="A8" s="12"/>
      <c r="B8" s="13"/>
      <c r="C8" s="12"/>
      <c r="D8" s="14" t="s">
        <v>9</v>
      </c>
      <c r="E8" s="15"/>
      <c r="F8" s="14" t="s">
        <v>10</v>
      </c>
      <c r="G8" s="15"/>
      <c r="H8" s="16" t="s">
        <v>11</v>
      </c>
      <c r="I8" s="17"/>
    </row>
    <row r="9" spans="1:9" x14ac:dyDescent="0.35">
      <c r="A9" s="18"/>
      <c r="B9" s="19"/>
      <c r="C9" s="18"/>
      <c r="D9" s="20" t="s">
        <v>11</v>
      </c>
      <c r="E9" s="21" t="s">
        <v>12</v>
      </c>
      <c r="F9" s="22" t="s">
        <v>11</v>
      </c>
      <c r="G9" s="21" t="s">
        <v>12</v>
      </c>
      <c r="H9" s="18"/>
      <c r="I9" s="23"/>
    </row>
    <row r="10" spans="1:9" s="26" customFormat="1" ht="11.5" x14ac:dyDescent="0.35">
      <c r="A10" s="24">
        <v>1</v>
      </c>
      <c r="B10" s="25">
        <v>2</v>
      </c>
      <c r="C10" s="24">
        <v>3</v>
      </c>
      <c r="D10" s="25">
        <v>4</v>
      </c>
      <c r="E10" s="24">
        <v>5</v>
      </c>
      <c r="F10" s="25">
        <v>6</v>
      </c>
      <c r="G10" s="24">
        <v>7</v>
      </c>
      <c r="H10" s="25">
        <v>12</v>
      </c>
      <c r="I10" s="25">
        <v>15</v>
      </c>
    </row>
    <row r="11" spans="1:9" x14ac:dyDescent="0.35">
      <c r="A11" s="27">
        <v>1</v>
      </c>
      <c r="B11" s="28" t="str">
        <f>'[1]9'!B9</f>
        <v>BONGAN</v>
      </c>
      <c r="C11" s="28" t="str">
        <f>'[1]9'!C9</f>
        <v>MUARA KEDANG</v>
      </c>
      <c r="D11" s="29">
        <v>8</v>
      </c>
      <c r="E11" s="30">
        <f t="shared" ref="E11:E29" si="0">D11/$H11*100</f>
        <v>100</v>
      </c>
      <c r="F11" s="29">
        <v>0</v>
      </c>
      <c r="G11" s="30">
        <f t="shared" ref="G11:G29" si="1">F11/$H11*100</f>
        <v>0</v>
      </c>
      <c r="H11" s="29">
        <f>SUM(D11,F11)</f>
        <v>8</v>
      </c>
      <c r="I11" s="29">
        <v>5</v>
      </c>
    </row>
    <row r="12" spans="1:9" x14ac:dyDescent="0.35">
      <c r="A12" s="27">
        <v>2</v>
      </c>
      <c r="B12" s="28" t="str">
        <f>'[1]9'!B10</f>
        <v>BONGAN</v>
      </c>
      <c r="C12" s="28" t="str">
        <f>'[1]9'!C10</f>
        <v>RESAK</v>
      </c>
      <c r="D12" s="29">
        <v>4</v>
      </c>
      <c r="E12" s="30">
        <f t="shared" si="0"/>
        <v>66.666666666666657</v>
      </c>
      <c r="F12" s="29">
        <v>2</v>
      </c>
      <c r="G12" s="30">
        <f t="shared" si="1"/>
        <v>33.333333333333329</v>
      </c>
      <c r="H12" s="29">
        <f t="shared" ref="H12:H29" si="2">SUM(D12,F12)</f>
        <v>6</v>
      </c>
      <c r="I12" s="29">
        <v>4</v>
      </c>
    </row>
    <row r="13" spans="1:9" x14ac:dyDescent="0.35">
      <c r="A13" s="27">
        <v>3</v>
      </c>
      <c r="B13" s="28" t="str">
        <f>'[1]9'!B11</f>
        <v>BONGAN</v>
      </c>
      <c r="C13" s="28" t="str">
        <f>'[1]9'!C11</f>
        <v>JAMBUK</v>
      </c>
      <c r="D13" s="29">
        <v>0</v>
      </c>
      <c r="E13" s="30">
        <f t="shared" si="0"/>
        <v>0</v>
      </c>
      <c r="F13" s="29">
        <v>8</v>
      </c>
      <c r="G13" s="30">
        <f t="shared" si="1"/>
        <v>100</v>
      </c>
      <c r="H13" s="29">
        <f t="shared" si="2"/>
        <v>8</v>
      </c>
      <c r="I13" s="29">
        <v>4</v>
      </c>
    </row>
    <row r="14" spans="1:9" x14ac:dyDescent="0.35">
      <c r="A14" s="27">
        <v>4</v>
      </c>
      <c r="B14" s="28" t="str">
        <f>'[1]9'!B12</f>
        <v>JEMPANG</v>
      </c>
      <c r="C14" s="28" t="str">
        <f>'[1]9'!C12</f>
        <v>TANJUNG ISUY</v>
      </c>
      <c r="D14" s="29">
        <v>15</v>
      </c>
      <c r="E14" s="30">
        <f t="shared" si="0"/>
        <v>100</v>
      </c>
      <c r="F14" s="29">
        <v>0</v>
      </c>
      <c r="G14" s="30">
        <f t="shared" si="1"/>
        <v>0</v>
      </c>
      <c r="H14" s="29">
        <f t="shared" si="2"/>
        <v>15</v>
      </c>
      <c r="I14" s="29">
        <v>13</v>
      </c>
    </row>
    <row r="15" spans="1:9" x14ac:dyDescent="0.35">
      <c r="A15" s="27">
        <v>5</v>
      </c>
      <c r="B15" s="28" t="str">
        <f>'[1]9'!B13</f>
        <v>PENYINGGAHAN</v>
      </c>
      <c r="C15" s="28" t="str">
        <f>'[1]9'!C13</f>
        <v>PENYINGGAHAN</v>
      </c>
      <c r="D15" s="29">
        <v>11</v>
      </c>
      <c r="E15" s="30">
        <f t="shared" si="0"/>
        <v>100</v>
      </c>
      <c r="F15" s="29">
        <v>0</v>
      </c>
      <c r="G15" s="30">
        <f t="shared" si="1"/>
        <v>0</v>
      </c>
      <c r="H15" s="29">
        <f t="shared" si="2"/>
        <v>11</v>
      </c>
      <c r="I15" s="29">
        <v>6</v>
      </c>
    </row>
    <row r="16" spans="1:9" x14ac:dyDescent="0.35">
      <c r="A16" s="27">
        <v>6</v>
      </c>
      <c r="B16" s="28" t="str">
        <f>'[1]9'!B14</f>
        <v>MUARA PAHU</v>
      </c>
      <c r="C16" s="28" t="str">
        <f>'[1]9'!C14</f>
        <v>MUARA PAHU</v>
      </c>
      <c r="D16" s="29">
        <v>16</v>
      </c>
      <c r="E16" s="30">
        <f t="shared" si="0"/>
        <v>100</v>
      </c>
      <c r="F16" s="29">
        <v>0</v>
      </c>
      <c r="G16" s="30">
        <f t="shared" si="1"/>
        <v>0</v>
      </c>
      <c r="H16" s="29">
        <f t="shared" si="2"/>
        <v>16</v>
      </c>
      <c r="I16" s="29">
        <v>14</v>
      </c>
    </row>
    <row r="17" spans="1:9" x14ac:dyDescent="0.35">
      <c r="A17" s="27">
        <v>7</v>
      </c>
      <c r="B17" s="28" t="str">
        <f>'[1]9'!B15</f>
        <v>SILUQ NGURAI</v>
      </c>
      <c r="C17" s="28" t="str">
        <f>'[1]9'!C15</f>
        <v>BELUSUH</v>
      </c>
      <c r="D17" s="29">
        <v>16</v>
      </c>
      <c r="E17" s="30">
        <f t="shared" si="0"/>
        <v>100</v>
      </c>
      <c r="F17" s="29">
        <v>0</v>
      </c>
      <c r="G17" s="30">
        <f t="shared" si="1"/>
        <v>0</v>
      </c>
      <c r="H17" s="29">
        <f t="shared" si="2"/>
        <v>16</v>
      </c>
      <c r="I17" s="29">
        <v>16</v>
      </c>
    </row>
    <row r="18" spans="1:9" x14ac:dyDescent="0.35">
      <c r="A18" s="27">
        <v>8</v>
      </c>
      <c r="B18" s="28" t="str">
        <f>'[1]9'!B16</f>
        <v>MUARA LAWA</v>
      </c>
      <c r="C18" s="28" t="str">
        <f>'[1]9'!C16</f>
        <v>LAMBING</v>
      </c>
      <c r="D18" s="29">
        <v>14</v>
      </c>
      <c r="E18" s="30">
        <f t="shared" si="0"/>
        <v>100</v>
      </c>
      <c r="F18" s="29">
        <v>0</v>
      </c>
      <c r="G18" s="30">
        <f t="shared" si="1"/>
        <v>0</v>
      </c>
      <c r="H18" s="29">
        <f t="shared" si="2"/>
        <v>14</v>
      </c>
      <c r="I18" s="29">
        <v>9</v>
      </c>
    </row>
    <row r="19" spans="1:9" x14ac:dyDescent="0.35">
      <c r="A19" s="27">
        <v>9</v>
      </c>
      <c r="B19" s="28" t="str">
        <f>'[1]9'!B17</f>
        <v>BENTIAN BESAR</v>
      </c>
      <c r="C19" s="28" t="str">
        <f>'[1]9'!C17</f>
        <v>DILANG PUTI</v>
      </c>
      <c r="D19" s="29">
        <v>9</v>
      </c>
      <c r="E19" s="30">
        <f t="shared" si="0"/>
        <v>100</v>
      </c>
      <c r="F19" s="29">
        <v>0</v>
      </c>
      <c r="G19" s="30">
        <f t="shared" si="1"/>
        <v>0</v>
      </c>
      <c r="H19" s="29">
        <f t="shared" si="2"/>
        <v>9</v>
      </c>
      <c r="I19" s="29">
        <v>9</v>
      </c>
    </row>
    <row r="20" spans="1:9" x14ac:dyDescent="0.35">
      <c r="A20" s="27">
        <v>10</v>
      </c>
      <c r="B20" s="28" t="str">
        <f>'[1]9'!B18</f>
        <v>DAMAI</v>
      </c>
      <c r="C20" s="28" t="str">
        <f>'[1]9'!C18</f>
        <v>DAMAI</v>
      </c>
      <c r="D20" s="29">
        <v>13</v>
      </c>
      <c r="E20" s="30">
        <f t="shared" si="0"/>
        <v>100</v>
      </c>
      <c r="F20" s="29">
        <v>0</v>
      </c>
      <c r="G20" s="30">
        <f t="shared" si="1"/>
        <v>0</v>
      </c>
      <c r="H20" s="29">
        <f t="shared" si="2"/>
        <v>13</v>
      </c>
      <c r="I20" s="29">
        <v>12</v>
      </c>
    </row>
    <row r="21" spans="1:9" x14ac:dyDescent="0.35">
      <c r="A21" s="27">
        <v>11</v>
      </c>
      <c r="B21" s="28" t="str">
        <f>'[1]9'!B19</f>
        <v>DAMAI</v>
      </c>
      <c r="C21" s="28" t="str">
        <f>'[1]9'!C19</f>
        <v>BESIQ</v>
      </c>
      <c r="D21" s="29">
        <v>5</v>
      </c>
      <c r="E21" s="30">
        <f t="shared" si="0"/>
        <v>100</v>
      </c>
      <c r="F21" s="29">
        <v>0</v>
      </c>
      <c r="G21" s="30">
        <f t="shared" si="1"/>
        <v>0</v>
      </c>
      <c r="H21" s="29">
        <f t="shared" si="2"/>
        <v>5</v>
      </c>
      <c r="I21" s="29">
        <v>5</v>
      </c>
    </row>
    <row r="22" spans="1:9" x14ac:dyDescent="0.35">
      <c r="A22" s="27">
        <v>12</v>
      </c>
      <c r="B22" s="28" t="str">
        <f>'[1]9'!B20</f>
        <v>NYUATAN</v>
      </c>
      <c r="C22" s="28" t="str">
        <f>'[1]9'!C20</f>
        <v>DEMPAR</v>
      </c>
      <c r="D22" s="29">
        <v>11</v>
      </c>
      <c r="E22" s="30">
        <f t="shared" si="0"/>
        <v>100</v>
      </c>
      <c r="F22" s="29">
        <v>0</v>
      </c>
      <c r="G22" s="30">
        <f t="shared" si="1"/>
        <v>0</v>
      </c>
      <c r="H22" s="29">
        <f t="shared" si="2"/>
        <v>11</v>
      </c>
      <c r="I22" s="29">
        <v>10</v>
      </c>
    </row>
    <row r="23" spans="1:9" x14ac:dyDescent="0.35">
      <c r="A23" s="27">
        <v>13</v>
      </c>
      <c r="B23" s="28" t="str">
        <f>'[1]9'!B21</f>
        <v>BARONG TONGKOK</v>
      </c>
      <c r="C23" s="28" t="str">
        <f>'[1]9'!C21</f>
        <v>BARONG TONGKOK</v>
      </c>
      <c r="D23" s="29">
        <v>25</v>
      </c>
      <c r="E23" s="30">
        <f t="shared" si="0"/>
        <v>100</v>
      </c>
      <c r="F23" s="29">
        <v>0</v>
      </c>
      <c r="G23" s="30">
        <f t="shared" si="1"/>
        <v>0</v>
      </c>
      <c r="H23" s="29">
        <f t="shared" si="2"/>
        <v>25</v>
      </c>
      <c r="I23" s="29">
        <v>23</v>
      </c>
    </row>
    <row r="24" spans="1:9" x14ac:dyDescent="0.35">
      <c r="A24" s="27">
        <v>14</v>
      </c>
      <c r="B24" s="28" t="str">
        <f>'[1]9'!B22</f>
        <v>LINGGANG BIGUNG</v>
      </c>
      <c r="C24" s="28" t="str">
        <f>'[1]9'!C22</f>
        <v>LINGGANG BIGUNG</v>
      </c>
      <c r="D24" s="29">
        <v>11</v>
      </c>
      <c r="E24" s="30">
        <f t="shared" si="0"/>
        <v>100</v>
      </c>
      <c r="F24" s="29">
        <v>0</v>
      </c>
      <c r="G24" s="30">
        <f t="shared" si="1"/>
        <v>0</v>
      </c>
      <c r="H24" s="29">
        <f t="shared" si="2"/>
        <v>11</v>
      </c>
      <c r="I24" s="29">
        <v>11</v>
      </c>
    </row>
    <row r="25" spans="1:9" x14ac:dyDescent="0.35">
      <c r="A25" s="27">
        <v>15</v>
      </c>
      <c r="B25" s="28" t="str">
        <f>'[1]9'!B23</f>
        <v>MELAK</v>
      </c>
      <c r="C25" s="28" t="str">
        <f>'[1]9'!C23</f>
        <v>MELAK</v>
      </c>
      <c r="D25" s="29">
        <v>10</v>
      </c>
      <c r="E25" s="30">
        <f t="shared" si="0"/>
        <v>100</v>
      </c>
      <c r="F25" s="29">
        <v>0</v>
      </c>
      <c r="G25" s="30">
        <f t="shared" si="1"/>
        <v>0</v>
      </c>
      <c r="H25" s="29">
        <f t="shared" si="2"/>
        <v>10</v>
      </c>
      <c r="I25" s="29">
        <v>8</v>
      </c>
    </row>
    <row r="26" spans="1:9" x14ac:dyDescent="0.35">
      <c r="A26" s="27">
        <v>16</v>
      </c>
      <c r="B26" s="28" t="str">
        <f>'[1]9'!B24</f>
        <v>SEKOLAQ DARAT</v>
      </c>
      <c r="C26" s="28" t="str">
        <f>'[1]9'!C24</f>
        <v>SEKOLAQ DARAT</v>
      </c>
      <c r="D26" s="29">
        <v>12</v>
      </c>
      <c r="E26" s="30">
        <f t="shared" si="0"/>
        <v>100</v>
      </c>
      <c r="F26" s="29">
        <v>0</v>
      </c>
      <c r="G26" s="30">
        <f t="shared" si="1"/>
        <v>0</v>
      </c>
      <c r="H26" s="29">
        <f t="shared" si="2"/>
        <v>12</v>
      </c>
      <c r="I26" s="29">
        <v>8</v>
      </c>
    </row>
    <row r="27" spans="1:9" x14ac:dyDescent="0.35">
      <c r="A27" s="27">
        <v>17</v>
      </c>
      <c r="B27" s="28" t="str">
        <f>'[1]9'!B25</f>
        <v>MOOK MANAART BULATN</v>
      </c>
      <c r="C27" s="28" t="str">
        <f>'[1]9'!C25</f>
        <v>GUNUNG RAMPAH</v>
      </c>
      <c r="D27" s="29">
        <v>19</v>
      </c>
      <c r="E27" s="30">
        <f t="shared" si="0"/>
        <v>100</v>
      </c>
      <c r="F27" s="29">
        <v>0</v>
      </c>
      <c r="G27" s="30">
        <f t="shared" si="1"/>
        <v>0</v>
      </c>
      <c r="H27" s="29">
        <f t="shared" si="2"/>
        <v>19</v>
      </c>
      <c r="I27" s="29">
        <v>18</v>
      </c>
    </row>
    <row r="28" spans="1:9" x14ac:dyDescent="0.35">
      <c r="A28" s="27">
        <v>18</v>
      </c>
      <c r="B28" s="28" t="str">
        <f>'[1]9'!B26</f>
        <v>LONG IRAM</v>
      </c>
      <c r="C28" s="28" t="str">
        <f>'[1]9'!C26</f>
        <v>LONG IRAM</v>
      </c>
      <c r="D28" s="29">
        <v>0</v>
      </c>
      <c r="E28" s="30">
        <f t="shared" si="0"/>
        <v>0</v>
      </c>
      <c r="F28" s="29">
        <v>16</v>
      </c>
      <c r="G28" s="30">
        <f t="shared" si="1"/>
        <v>100</v>
      </c>
      <c r="H28" s="29">
        <f t="shared" si="2"/>
        <v>16</v>
      </c>
      <c r="I28" s="29">
        <v>11</v>
      </c>
    </row>
    <row r="29" spans="1:9" x14ac:dyDescent="0.35">
      <c r="A29" s="27">
        <v>19</v>
      </c>
      <c r="B29" s="28" t="str">
        <f>'[1]9'!B27</f>
        <v>TERING</v>
      </c>
      <c r="C29" s="28" t="str">
        <f>'[1]9'!C27</f>
        <v>TERING SEBERANG</v>
      </c>
      <c r="D29" s="29">
        <v>15</v>
      </c>
      <c r="E29" s="30">
        <f t="shared" si="0"/>
        <v>100</v>
      </c>
      <c r="F29" s="29">
        <v>0</v>
      </c>
      <c r="G29" s="30">
        <f t="shared" si="1"/>
        <v>0</v>
      </c>
      <c r="H29" s="29">
        <f t="shared" si="2"/>
        <v>15</v>
      </c>
      <c r="I29" s="29">
        <v>15</v>
      </c>
    </row>
    <row r="30" spans="1:9" x14ac:dyDescent="0.35">
      <c r="A30" s="27">
        <v>20</v>
      </c>
      <c r="B30" s="28">
        <f>'[1]9'!B28</f>
        <v>0</v>
      </c>
      <c r="C30" s="28">
        <f>'[1]9'!C28</f>
        <v>0</v>
      </c>
      <c r="D30" s="31"/>
      <c r="E30" s="32" t="e">
        <f>D30/$H30*100</f>
        <v>#DIV/0!</v>
      </c>
      <c r="F30" s="31"/>
      <c r="G30" s="32" t="e">
        <f>F30/$H30*100</f>
        <v>#DIV/0!</v>
      </c>
      <c r="H30" s="31">
        <f>SUM(D30,F30)</f>
        <v>0</v>
      </c>
      <c r="I30" s="29"/>
    </row>
    <row r="31" spans="1:9" ht="16.5" customHeight="1" x14ac:dyDescent="0.35">
      <c r="A31" s="33" t="s">
        <v>13</v>
      </c>
      <c r="B31" s="34"/>
      <c r="C31" s="35"/>
      <c r="D31" s="36">
        <f>SUM(D11:D30)</f>
        <v>214</v>
      </c>
      <c r="E31" s="37">
        <f>D31/$H$31*100</f>
        <v>89.166666666666671</v>
      </c>
      <c r="F31" s="36">
        <f>SUM(F11:F30)</f>
        <v>26</v>
      </c>
      <c r="G31" s="37">
        <f>F31/$H$31*100</f>
        <v>10.833333333333334</v>
      </c>
      <c r="H31" s="36">
        <f>SUM(H11:H30)</f>
        <v>240</v>
      </c>
      <c r="I31" s="36">
        <f>SUM(I11:I30)</f>
        <v>201</v>
      </c>
    </row>
    <row r="32" spans="1:9" ht="16.5" customHeight="1" thickBot="1" x14ac:dyDescent="0.4">
      <c r="A32" s="38" t="s">
        <v>14</v>
      </c>
      <c r="B32" s="39"/>
      <c r="C32" s="40"/>
      <c r="D32" s="41"/>
      <c r="E32" s="42"/>
      <c r="F32" s="43"/>
      <c r="G32" s="42"/>
      <c r="H32" s="44">
        <f>H31/'[1]2'!E11*100</f>
        <v>1.9212295869356391</v>
      </c>
      <c r="I32" s="45"/>
    </row>
    <row r="34" spans="1:4" x14ac:dyDescent="0.35">
      <c r="A34" s="46" t="s">
        <v>15</v>
      </c>
      <c r="B34" s="46"/>
      <c r="C34" s="46"/>
      <c r="D34" s="46"/>
    </row>
    <row r="35" spans="1:4" x14ac:dyDescent="0.35">
      <c r="A35" s="46" t="s">
        <v>16</v>
      </c>
      <c r="B35" s="46"/>
      <c r="C35" s="46"/>
      <c r="D35" s="46"/>
    </row>
    <row r="36" spans="1:4" x14ac:dyDescent="0.35">
      <c r="A36" s="46"/>
      <c r="B36" s="46"/>
      <c r="C36" s="46"/>
      <c r="D36" s="46"/>
    </row>
    <row r="37" spans="1:4" x14ac:dyDescent="0.35">
      <c r="A37" s="46"/>
      <c r="B37" s="46"/>
      <c r="C37" s="46"/>
      <c r="D37" s="46"/>
    </row>
  </sheetData>
  <mergeCells count="13">
    <mergeCell ref="H8:H9"/>
    <mergeCell ref="A31:C31"/>
    <mergeCell ref="A32:C32"/>
    <mergeCell ref="A3:I3"/>
    <mergeCell ref="A4:I4"/>
    <mergeCell ref="A5:I5"/>
    <mergeCell ref="A7:A9"/>
    <mergeCell ref="B7:B9"/>
    <mergeCell ref="C7:C9"/>
    <mergeCell ref="D7:H7"/>
    <mergeCell ref="I7:I9"/>
    <mergeCell ref="D8:E8"/>
    <mergeCell ref="F8:G8"/>
  </mergeCells>
  <printOptions horizontalCentered="1"/>
  <pageMargins left="1.29" right="0.9" top="1.04" bottom="0.9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L7</dc:creator>
  <cp:lastModifiedBy>MyBook Pro L7</cp:lastModifiedBy>
  <dcterms:created xsi:type="dcterms:W3CDTF">2025-09-11T02:35:06Z</dcterms:created>
  <dcterms:modified xsi:type="dcterms:W3CDTF">2025-09-11T02:35:36Z</dcterms:modified>
</cp:coreProperties>
</file>