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Book Pro L7\Downloads\"/>
    </mc:Choice>
  </mc:AlternateContent>
  <bookViews>
    <workbookView xWindow="0" yWindow="0" windowWidth="19200" windowHeight="6930"/>
  </bookViews>
  <sheets>
    <sheet name="24" sheetId="1" r:id="rId1"/>
  </sheets>
  <externalReferences>
    <externalReference r:id="rId2"/>
    <externalReference r:id="rId3"/>
  </externalReferences>
  <definedNames>
    <definedName name="_Key1" hidden="1">[2]III.E.16!#REF!</definedName>
    <definedName name="_Key2" hidden="1">[2]III.E.16!#REF!</definedName>
    <definedName name="_Order1" hidden="1">255</definedName>
    <definedName name="_Order2" hidden="1">255</definedName>
    <definedName name="_Regression_Int">1</definedName>
    <definedName name="_Sort" hidden="1">[2]III.E.16!#REF!</definedName>
    <definedName name="_xlnm.Database">#REF!</definedName>
    <definedName name="HTML_CodePage" hidden="1">1252</definedName>
    <definedName name="HTML_Control" hidden="1">{"'L5C29'!$A$4:$AG$4"}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"A:\L29"</definedName>
    <definedName name="HTML_Title" hidden="1">""</definedName>
    <definedName name="_xlnm.Print_Area" localSheetId="0">'24'!$A$1:$S$34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S32" i="1" s="1"/>
  <c r="P32" i="1"/>
  <c r="Q32" i="1" s="1"/>
  <c r="N32" i="1"/>
  <c r="O32" i="1" s="1"/>
  <c r="L32" i="1"/>
  <c r="M32" i="1" s="1"/>
  <c r="K32" i="1"/>
  <c r="I32" i="1"/>
  <c r="J32" i="1" s="1"/>
  <c r="H32" i="1"/>
  <c r="G32" i="1"/>
  <c r="E32" i="1"/>
  <c r="F32" i="1" s="1"/>
  <c r="D32" i="1"/>
  <c r="S30" i="1"/>
  <c r="Q30" i="1"/>
  <c r="O30" i="1"/>
  <c r="M30" i="1"/>
  <c r="J30" i="1"/>
  <c r="H30" i="1"/>
  <c r="F30" i="1"/>
  <c r="C30" i="1"/>
  <c r="B30" i="1"/>
  <c r="S29" i="1"/>
  <c r="Q29" i="1"/>
  <c r="O29" i="1"/>
  <c r="M29" i="1"/>
  <c r="J29" i="1"/>
  <c r="H29" i="1"/>
  <c r="F29" i="1"/>
  <c r="C29" i="1"/>
  <c r="B29" i="1"/>
  <c r="S28" i="1"/>
  <c r="Q28" i="1"/>
  <c r="O28" i="1"/>
  <c r="M28" i="1"/>
  <c r="J28" i="1"/>
  <c r="H28" i="1"/>
  <c r="F28" i="1"/>
  <c r="C28" i="1"/>
  <c r="B28" i="1"/>
  <c r="S27" i="1"/>
  <c r="Q27" i="1"/>
  <c r="O27" i="1"/>
  <c r="M27" i="1"/>
  <c r="J27" i="1"/>
  <c r="H27" i="1"/>
  <c r="F27" i="1"/>
  <c r="C27" i="1"/>
  <c r="B27" i="1"/>
  <c r="S26" i="1"/>
  <c r="Q26" i="1"/>
  <c r="O26" i="1"/>
  <c r="M26" i="1"/>
  <c r="J26" i="1"/>
  <c r="H26" i="1"/>
  <c r="F26" i="1"/>
  <c r="C26" i="1"/>
  <c r="B26" i="1"/>
  <c r="S25" i="1"/>
  <c r="Q25" i="1"/>
  <c r="O25" i="1"/>
  <c r="M25" i="1"/>
  <c r="J25" i="1"/>
  <c r="H25" i="1"/>
  <c r="F25" i="1"/>
  <c r="C25" i="1"/>
  <c r="B25" i="1"/>
  <c r="S24" i="1"/>
  <c r="Q24" i="1"/>
  <c r="O24" i="1"/>
  <c r="M24" i="1"/>
  <c r="J24" i="1"/>
  <c r="H24" i="1"/>
  <c r="F24" i="1"/>
  <c r="C24" i="1"/>
  <c r="B24" i="1"/>
  <c r="S23" i="1"/>
  <c r="Q23" i="1"/>
  <c r="O23" i="1"/>
  <c r="M23" i="1"/>
  <c r="J23" i="1"/>
  <c r="H23" i="1"/>
  <c r="F23" i="1"/>
  <c r="C23" i="1"/>
  <c r="B23" i="1"/>
  <c r="S22" i="1"/>
  <c r="Q22" i="1"/>
  <c r="O22" i="1"/>
  <c r="M22" i="1"/>
  <c r="J22" i="1"/>
  <c r="H22" i="1"/>
  <c r="F22" i="1"/>
  <c r="C22" i="1"/>
  <c r="B22" i="1"/>
  <c r="S21" i="1"/>
  <c r="Q21" i="1"/>
  <c r="O21" i="1"/>
  <c r="M21" i="1"/>
  <c r="J21" i="1"/>
  <c r="H21" i="1"/>
  <c r="F21" i="1"/>
  <c r="C21" i="1"/>
  <c r="B21" i="1"/>
  <c r="S20" i="1"/>
  <c r="Q20" i="1"/>
  <c r="O20" i="1"/>
  <c r="M20" i="1"/>
  <c r="J20" i="1"/>
  <c r="H20" i="1"/>
  <c r="F20" i="1"/>
  <c r="C20" i="1"/>
  <c r="B20" i="1"/>
  <c r="S19" i="1"/>
  <c r="Q19" i="1"/>
  <c r="O19" i="1"/>
  <c r="M19" i="1"/>
  <c r="J19" i="1"/>
  <c r="H19" i="1"/>
  <c r="F19" i="1"/>
  <c r="C19" i="1"/>
  <c r="B19" i="1"/>
  <c r="S18" i="1"/>
  <c r="Q18" i="1"/>
  <c r="O18" i="1"/>
  <c r="M18" i="1"/>
  <c r="J18" i="1"/>
  <c r="H18" i="1"/>
  <c r="F18" i="1"/>
  <c r="C18" i="1"/>
  <c r="B18" i="1"/>
  <c r="S17" i="1"/>
  <c r="Q17" i="1"/>
  <c r="O17" i="1"/>
  <c r="M17" i="1"/>
  <c r="J17" i="1"/>
  <c r="H17" i="1"/>
  <c r="F17" i="1"/>
  <c r="C17" i="1"/>
  <c r="B17" i="1"/>
  <c r="S16" i="1"/>
  <c r="Q16" i="1"/>
  <c r="O16" i="1"/>
  <c r="M16" i="1"/>
  <c r="J16" i="1"/>
  <c r="H16" i="1"/>
  <c r="F16" i="1"/>
  <c r="C16" i="1"/>
  <c r="B16" i="1"/>
  <c r="S15" i="1"/>
  <c r="Q15" i="1"/>
  <c r="O15" i="1"/>
  <c r="M15" i="1"/>
  <c r="J15" i="1"/>
  <c r="H15" i="1"/>
  <c r="F15" i="1"/>
  <c r="C15" i="1"/>
  <c r="B15" i="1"/>
  <c r="S14" i="1"/>
  <c r="Q14" i="1"/>
  <c r="O14" i="1"/>
  <c r="M14" i="1"/>
  <c r="J14" i="1"/>
  <c r="H14" i="1"/>
  <c r="F14" i="1"/>
  <c r="C14" i="1"/>
  <c r="B14" i="1"/>
  <c r="S13" i="1"/>
  <c r="Q13" i="1"/>
  <c r="O13" i="1"/>
  <c r="M13" i="1"/>
  <c r="J13" i="1"/>
  <c r="H13" i="1"/>
  <c r="F13" i="1"/>
  <c r="C13" i="1"/>
  <c r="B13" i="1"/>
  <c r="S12" i="1"/>
  <c r="Q12" i="1"/>
  <c r="O12" i="1"/>
  <c r="M12" i="1"/>
  <c r="J12" i="1"/>
  <c r="H12" i="1"/>
  <c r="F12" i="1"/>
  <c r="C12" i="1"/>
  <c r="B12" i="1"/>
  <c r="S11" i="1"/>
  <c r="Q11" i="1"/>
  <c r="O11" i="1"/>
  <c r="M11" i="1"/>
  <c r="J11" i="1"/>
  <c r="H11" i="1"/>
  <c r="F11" i="1"/>
  <c r="C11" i="1"/>
  <c r="B11" i="1"/>
  <c r="I5" i="1"/>
  <c r="H5" i="1"/>
  <c r="I4" i="1"/>
  <c r="H4" i="1"/>
</calcChain>
</file>

<file path=xl/sharedStrings.xml><?xml version="1.0" encoding="utf-8"?>
<sst xmlns="http://schemas.openxmlformats.org/spreadsheetml/2006/main" count="32" uniqueCount="18">
  <si>
    <t>TABEL 24</t>
  </si>
  <si>
    <t>CAKUPAN PELAYANAN KESEHATAN PADA IBU HAMIL, IBU BERSALIN, DAN IBU NIFAS MENURUT KECAMATAN DAN PUSKESMAS</t>
  </si>
  <si>
    <t>NO</t>
  </si>
  <si>
    <t>KECAMATAN</t>
  </si>
  <si>
    <t>PUSKESMAS</t>
  </si>
  <si>
    <t>IBU HAMIL</t>
  </si>
  <si>
    <t>IBU BERSALIN/NIFAS</t>
  </si>
  <si>
    <t>JUMLAH</t>
  </si>
  <si>
    <t>K1</t>
  </si>
  <si>
    <t>K4</t>
  </si>
  <si>
    <t>K6</t>
  </si>
  <si>
    <t>PERSALINAN DI FASYANKES</t>
  </si>
  <si>
    <t>KF1</t>
  </si>
  <si>
    <t>KF LENGKAP</t>
  </si>
  <si>
    <t xml:space="preserve">IBU NIFAS MENDAPAT VIT A </t>
  </si>
  <si>
    <t>%</t>
  </si>
  <si>
    <t>JUMLAH (KAB/KOTA)</t>
  </si>
  <si>
    <t xml:space="preserve">Sumber: Bidang Kesehatan Masyarakat, Dinas Kesehatan Kabupaten Kutai Barat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</si>
</sst>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quotePrefix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4" fillId="0" borderId="0" xfId="1" applyFont="1" applyAlignment="1">
      <alignment horizontal="centerContinuous" vertical="center"/>
    </xf>
    <xf numFmtId="0" fontId="3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4" xfId="1" applyFont="1" applyBorder="1" applyAlignment="1">
      <alignment vertical="center"/>
    </xf>
    <xf numFmtId="3" fontId="3" fillId="0" borderId="14" xfId="3" applyNumberFormat="1" applyFont="1" applyBorder="1" applyAlignment="1">
      <alignment horizontal="center" vertical="center"/>
    </xf>
    <xf numFmtId="2" fontId="3" fillId="0" borderId="14" xfId="3" applyNumberFormat="1" applyFont="1" applyBorder="1" applyAlignment="1">
      <alignment horizontal="center" vertical="center"/>
    </xf>
    <xf numFmtId="1" fontId="3" fillId="0" borderId="14" xfId="3" applyNumberFormat="1" applyFont="1" applyFill="1" applyBorder="1" applyAlignment="1">
      <alignment horizontal="center" vertical="center"/>
    </xf>
    <xf numFmtId="2" fontId="3" fillId="0" borderId="14" xfId="3" applyNumberFormat="1" applyFont="1" applyFill="1" applyBorder="1" applyAlignment="1">
      <alignment horizontal="center" vertical="center"/>
    </xf>
    <xf numFmtId="3" fontId="3" fillId="0" borderId="14" xfId="3" applyNumberFormat="1" applyFont="1" applyFill="1" applyBorder="1" applyAlignment="1">
      <alignment horizontal="center" vertical="center"/>
    </xf>
    <xf numFmtId="2" fontId="3" fillId="0" borderId="14" xfId="4" applyNumberFormat="1" applyFont="1" applyFill="1" applyBorder="1" applyAlignment="1">
      <alignment horizontal="center" vertical="center"/>
    </xf>
    <xf numFmtId="2" fontId="3" fillId="0" borderId="14" xfId="5" applyNumberFormat="1" applyFont="1" applyBorder="1" applyAlignment="1">
      <alignment horizontal="center" vertical="center"/>
    </xf>
    <xf numFmtId="164" fontId="3" fillId="0" borderId="14" xfId="3" applyNumberFormat="1" applyFont="1" applyBorder="1" applyAlignment="1">
      <alignment horizontal="center" vertical="center"/>
    </xf>
    <xf numFmtId="164" fontId="3" fillId="0" borderId="14" xfId="3" applyNumberFormat="1" applyFont="1" applyFill="1" applyBorder="1" applyAlignment="1">
      <alignment horizontal="center" vertical="center"/>
    </xf>
    <xf numFmtId="164" fontId="3" fillId="0" borderId="14" xfId="4" applyNumberFormat="1" applyFont="1" applyFill="1" applyBorder="1" applyAlignment="1">
      <alignment horizontal="center" vertical="center"/>
    </xf>
    <xf numFmtId="3" fontId="3" fillId="0" borderId="14" xfId="6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3" fontId="3" fillId="0" borderId="7" xfId="3" applyNumberFormat="1" applyFont="1" applyBorder="1" applyAlignment="1">
      <alignment horizontal="center" vertical="center"/>
    </xf>
    <xf numFmtId="164" fontId="3" fillId="0" borderId="7" xfId="3" applyNumberFormat="1" applyFont="1" applyBorder="1" applyAlignment="1">
      <alignment horizontal="center" vertical="center"/>
    </xf>
    <xf numFmtId="164" fontId="3" fillId="0" borderId="7" xfId="3" applyNumberFormat="1" applyFont="1" applyFill="1" applyBorder="1" applyAlignment="1">
      <alignment horizontal="center" vertical="center"/>
    </xf>
    <xf numFmtId="3" fontId="3" fillId="0" borderId="7" xfId="3" applyNumberFormat="1" applyFont="1" applyFill="1" applyBorder="1" applyAlignment="1">
      <alignment horizontal="center" vertical="center"/>
    </xf>
    <xf numFmtId="164" fontId="3" fillId="0" borderId="13" xfId="4" applyNumberFormat="1" applyFont="1" applyFill="1" applyBorder="1" applyAlignment="1">
      <alignment horizontal="center" vertical="center"/>
    </xf>
    <xf numFmtId="164" fontId="3" fillId="0" borderId="13" xfId="4" applyNumberFormat="1" applyFont="1" applyBorder="1" applyAlignment="1">
      <alignment horizontal="center" vertical="center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3" fontId="2" fillId="0" borderId="18" xfId="3" applyNumberFormat="1" applyFont="1" applyBorder="1" applyAlignment="1">
      <alignment horizontal="center" vertical="center"/>
    </xf>
    <xf numFmtId="164" fontId="2" fillId="0" borderId="18" xfId="3" applyNumberFormat="1" applyFont="1" applyBorder="1" applyAlignment="1">
      <alignment horizontal="center" vertical="center"/>
    </xf>
    <xf numFmtId="2" fontId="2" fillId="0" borderId="18" xfId="3" applyNumberFormat="1" applyFont="1" applyBorder="1" applyAlignment="1">
      <alignment horizontal="center" vertical="center"/>
    </xf>
    <xf numFmtId="3" fontId="2" fillId="0" borderId="18" xfId="3" applyNumberFormat="1" applyFont="1" applyFill="1" applyBorder="1" applyAlignment="1">
      <alignment horizontal="center" vertical="center"/>
    </xf>
    <xf numFmtId="2" fontId="2" fillId="0" borderId="18" xfId="3" applyNumberFormat="1" applyFont="1" applyFill="1" applyBorder="1" applyAlignment="1">
      <alignment horizontal="center" vertical="center"/>
    </xf>
    <xf numFmtId="164" fontId="2" fillId="0" borderId="18" xfId="3" applyNumberFormat="1" applyFont="1" applyFill="1" applyBorder="1" applyAlignment="1">
      <alignment horizontal="center" vertical="center"/>
    </xf>
    <xf numFmtId="2" fontId="2" fillId="0" borderId="18" xfId="4" applyNumberFormat="1" applyFont="1" applyFill="1" applyBorder="1" applyAlignment="1">
      <alignment horizontal="center" vertical="center"/>
    </xf>
    <xf numFmtId="2" fontId="2" fillId="0" borderId="18" xfId="4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2" applyFont="1" applyAlignment="1">
      <alignment vertical="center"/>
    </xf>
    <xf numFmtId="0" fontId="1" fillId="0" borderId="0" xfId="1" applyFont="1" applyAlignment="1">
      <alignment vertical="center"/>
    </xf>
  </cellXfs>
  <cellStyles count="7">
    <cellStyle name="Comma [0] 2 2 2" xfId="4"/>
    <cellStyle name="Comma [0] 2 3" xfId="3"/>
    <cellStyle name="Comma 2 3" xfId="6"/>
    <cellStyle name="Normal" xfId="0" builtinId="0"/>
    <cellStyle name="Normal 3" xfId="2"/>
    <cellStyle name="Normal 4" xfId="1"/>
    <cellStyle name="Normal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Book%20Pro%20L7/AppData/Local/Microsoft/Windows/INetCache/IE/EUPKE4AJ/LAMPIRAN%20PROFIL%20KESEHATAN%20DINKES%20KUBAR%20TAHUN%202024%5b1%5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airaniKhairani/AppData/Local/Temp/b807c286-a397-4db6-8f67-b0c81cc443db_Profil%20Kesehatan%20Indonesia%202005.rar.3db/Data%20draft%20lamp/Yan%20&amp;%20Sumb%20Daya%206%20M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 a"/>
      <sheetName val="79 b"/>
      <sheetName val="79 c"/>
      <sheetName val="80"/>
      <sheetName val="81"/>
      <sheetName val="82"/>
      <sheetName val="83"/>
      <sheetName val="84"/>
    </sheetNames>
    <sheetDataSet>
      <sheetData sheetId="0"/>
      <sheetData sheetId="1">
        <row r="5">
          <cell r="E5" t="str">
            <v>KABUPATEN/KOTA</v>
          </cell>
          <cell r="F5" t="str">
            <v>KUTAI BARAT</v>
          </cell>
        </row>
        <row r="6">
          <cell r="E6" t="str">
            <v>TAHUN</v>
          </cell>
          <cell r="F6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BONGAN</v>
          </cell>
          <cell r="C9" t="str">
            <v>MUARA KEDANG</v>
          </cell>
        </row>
        <row r="10">
          <cell r="B10" t="str">
            <v>BONGAN</v>
          </cell>
          <cell r="C10" t="str">
            <v>RESAK</v>
          </cell>
        </row>
        <row r="11">
          <cell r="B11" t="str">
            <v>BONGAN</v>
          </cell>
          <cell r="C11" t="str">
            <v>JAMBUK</v>
          </cell>
        </row>
        <row r="12">
          <cell r="B12" t="str">
            <v>JEMPANG</v>
          </cell>
          <cell r="C12" t="str">
            <v>TANJUNG ISUY</v>
          </cell>
        </row>
        <row r="13">
          <cell r="B13" t="str">
            <v>PENYINGGAHAN</v>
          </cell>
          <cell r="C13" t="str">
            <v>PENYINGGAHAN</v>
          </cell>
        </row>
        <row r="14">
          <cell r="B14" t="str">
            <v>MUARA PAHU</v>
          </cell>
          <cell r="C14" t="str">
            <v>MUARA PAHU</v>
          </cell>
        </row>
        <row r="15">
          <cell r="B15" t="str">
            <v>SILUQ NGURAI</v>
          </cell>
          <cell r="C15" t="str">
            <v>BELUSUH</v>
          </cell>
        </row>
        <row r="16">
          <cell r="B16" t="str">
            <v>MUARA LAWA</v>
          </cell>
          <cell r="C16" t="str">
            <v>LAMBING</v>
          </cell>
        </row>
        <row r="17">
          <cell r="B17" t="str">
            <v>BENTIAN BESAR</v>
          </cell>
          <cell r="C17" t="str">
            <v>DILANG PUTI</v>
          </cell>
        </row>
        <row r="18">
          <cell r="B18" t="str">
            <v>DAMAI</v>
          </cell>
          <cell r="C18" t="str">
            <v>DAMAI</v>
          </cell>
        </row>
        <row r="19">
          <cell r="B19" t="str">
            <v>DAMAI</v>
          </cell>
          <cell r="C19" t="str">
            <v>BESIQ</v>
          </cell>
        </row>
        <row r="20">
          <cell r="B20" t="str">
            <v>NYUATAN</v>
          </cell>
          <cell r="C20" t="str">
            <v>DEMPAR</v>
          </cell>
        </row>
        <row r="21">
          <cell r="B21" t="str">
            <v>BARONG TONGKOK</v>
          </cell>
          <cell r="C21" t="str">
            <v>BARONG TONGKOK</v>
          </cell>
        </row>
        <row r="22">
          <cell r="B22" t="str">
            <v>LINGGANG BIGUNG</v>
          </cell>
          <cell r="C22" t="str">
            <v>LINGGANG BIGUNG</v>
          </cell>
        </row>
        <row r="23">
          <cell r="B23" t="str">
            <v>MELAK</v>
          </cell>
          <cell r="C23" t="str">
            <v>MELAK</v>
          </cell>
        </row>
        <row r="24">
          <cell r="B24" t="str">
            <v>SEKOLAQ DARAT</v>
          </cell>
          <cell r="C24" t="str">
            <v>SEKOLAQ DARAT</v>
          </cell>
        </row>
        <row r="25">
          <cell r="B25" t="str">
            <v>MOOK MANAART BULATN</v>
          </cell>
          <cell r="C25" t="str">
            <v>GUNUNG RAMPAH</v>
          </cell>
        </row>
        <row r="26">
          <cell r="B26" t="str">
            <v>LONG IRAM</v>
          </cell>
          <cell r="C26" t="str">
            <v>LONG IRAM</v>
          </cell>
        </row>
        <row r="27">
          <cell r="B27" t="str">
            <v>TERING</v>
          </cell>
          <cell r="C27" t="str">
            <v>TERING SEBERANG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lE.1.1"/>
      <sheetName val="IIIE.1.2"/>
      <sheetName val="IIIE.1.3"/>
      <sheetName val="IIIE.1.4"/>
      <sheetName val="IIIE.1.5"/>
      <sheetName val="L.III.E.2.I"/>
      <sheetName val="III.E2.2"/>
      <sheetName val="III.E.2.3"/>
      <sheetName val="IIIE.4"/>
      <sheetName val="IIIE.5"/>
      <sheetName val="IIIE.6"/>
      <sheetName val="IIIE.7"/>
      <sheetName val="IIIE.8"/>
      <sheetName val="IIIE.9"/>
      <sheetName val="IIIE.10"/>
      <sheetName val="IIIE.11"/>
      <sheetName val="IIIE.12"/>
      <sheetName val="IIIE.13"/>
      <sheetName val="III.13a"/>
      <sheetName val="III.E.15"/>
      <sheetName val="III.E.14"/>
      <sheetName val="III.E.16"/>
      <sheetName val="IIIE.17"/>
      <sheetName val="IIIE.18"/>
      <sheetName val="IIIE.19"/>
      <sheetName val="IIIE.20"/>
      <sheetName val="III.E.21"/>
      <sheetName val="IIIE.22"/>
      <sheetName val="IIIE.23"/>
      <sheetName val="IIIE.23a"/>
      <sheetName val="IIIE.24"/>
      <sheetName val="IIIE.24a"/>
      <sheetName val="IIIE.25"/>
      <sheetName val="III.E.26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0" zoomScaleNormal="80" workbookViewId="0"/>
  </sheetViews>
  <sheetFormatPr defaultColWidth="21.54296875" defaultRowHeight="15.5" x14ac:dyDescent="0.35"/>
  <cols>
    <col min="1" max="1" width="5.54296875" style="2" customWidth="1"/>
    <col min="2" max="3" width="21.54296875" style="2" customWidth="1"/>
    <col min="4" max="12" width="10.453125" style="2" customWidth="1"/>
    <col min="13" max="13" width="11.81640625" style="2" customWidth="1"/>
    <col min="14" max="19" width="10.453125" style="2" customWidth="1"/>
    <col min="20" max="254" width="9.1796875" style="2" customWidth="1"/>
    <col min="255" max="255" width="5.54296875" style="2" customWidth="1"/>
    <col min="256" max="16384" width="21.54296875" style="2"/>
  </cols>
  <sheetData>
    <row r="1" spans="1:19" x14ac:dyDescent="0.35">
      <c r="A1" s="1" t="s">
        <v>0</v>
      </c>
    </row>
    <row r="3" spans="1:19" s="4" customFormat="1" ht="16.5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4" customFormat="1" ht="16.5" x14ac:dyDescent="0.35">
      <c r="A4" s="5"/>
      <c r="B4" s="5"/>
      <c r="C4" s="5"/>
      <c r="D4" s="5"/>
      <c r="E4" s="5"/>
      <c r="F4" s="5"/>
      <c r="G4" s="5"/>
      <c r="H4" s="6" t="str">
        <f>'[1]1'!E5</f>
        <v>KABUPATEN/KOTA</v>
      </c>
      <c r="I4" s="7" t="str">
        <f>'[1]1'!$F$5</f>
        <v>KUTAI BARAT</v>
      </c>
      <c r="J4" s="5"/>
      <c r="K4" s="5"/>
      <c r="L4" s="5"/>
      <c r="M4" s="8"/>
      <c r="N4" s="8"/>
      <c r="O4" s="8"/>
      <c r="P4" s="8"/>
      <c r="Q4" s="8"/>
      <c r="R4" s="8"/>
      <c r="S4" s="8"/>
    </row>
    <row r="5" spans="1:19" s="4" customFormat="1" ht="16.5" x14ac:dyDescent="0.35">
      <c r="A5" s="5"/>
      <c r="B5" s="5"/>
      <c r="C5" s="5"/>
      <c r="D5" s="5"/>
      <c r="E5" s="5"/>
      <c r="F5" s="5"/>
      <c r="G5" s="5"/>
      <c r="H5" s="6" t="str">
        <f>'[1]1'!E6</f>
        <v>TAHUN</v>
      </c>
      <c r="I5" s="7">
        <f>'[1]1'!$F$6</f>
        <v>2024</v>
      </c>
      <c r="J5" s="5"/>
      <c r="K5" s="5"/>
      <c r="L5" s="5"/>
      <c r="M5" s="8"/>
      <c r="N5" s="8"/>
      <c r="O5" s="8"/>
      <c r="P5" s="8"/>
      <c r="Q5" s="8"/>
      <c r="R5" s="8"/>
      <c r="S5" s="8"/>
    </row>
    <row r="6" spans="1:19" ht="16" thickBo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35">
      <c r="A7" s="10" t="s">
        <v>2</v>
      </c>
      <c r="B7" s="10" t="s">
        <v>3</v>
      </c>
      <c r="C7" s="10" t="s">
        <v>4</v>
      </c>
      <c r="D7" s="11" t="s">
        <v>5</v>
      </c>
      <c r="E7" s="12"/>
      <c r="F7" s="12"/>
      <c r="G7" s="12"/>
      <c r="H7" s="12"/>
      <c r="I7" s="13"/>
      <c r="J7" s="13"/>
      <c r="K7" s="14" t="s">
        <v>6</v>
      </c>
      <c r="L7" s="15"/>
      <c r="M7" s="15"/>
      <c r="N7" s="15"/>
      <c r="O7" s="15"/>
      <c r="P7" s="15"/>
      <c r="Q7" s="15"/>
      <c r="R7" s="15"/>
      <c r="S7" s="16"/>
    </row>
    <row r="8" spans="1:19" ht="43.5" customHeight="1" x14ac:dyDescent="0.35">
      <c r="A8" s="17"/>
      <c r="B8" s="17"/>
      <c r="C8" s="17"/>
      <c r="D8" s="18" t="s">
        <v>7</v>
      </c>
      <c r="E8" s="19" t="s">
        <v>8</v>
      </c>
      <c r="F8" s="20"/>
      <c r="G8" s="19" t="s">
        <v>9</v>
      </c>
      <c r="H8" s="20"/>
      <c r="I8" s="21" t="s">
        <v>10</v>
      </c>
      <c r="J8" s="22"/>
      <c r="K8" s="18" t="s">
        <v>7</v>
      </c>
      <c r="L8" s="19" t="s">
        <v>11</v>
      </c>
      <c r="M8" s="20"/>
      <c r="N8" s="19" t="s">
        <v>12</v>
      </c>
      <c r="O8" s="20"/>
      <c r="P8" s="19" t="s">
        <v>13</v>
      </c>
      <c r="Q8" s="20"/>
      <c r="R8" s="19" t="s">
        <v>14</v>
      </c>
      <c r="S8" s="20"/>
    </row>
    <row r="9" spans="1:19" x14ac:dyDescent="0.35">
      <c r="A9" s="23"/>
      <c r="B9" s="23"/>
      <c r="C9" s="23"/>
      <c r="D9" s="23"/>
      <c r="E9" s="24" t="s">
        <v>7</v>
      </c>
      <c r="F9" s="24" t="s">
        <v>15</v>
      </c>
      <c r="G9" s="24" t="s">
        <v>7</v>
      </c>
      <c r="H9" s="24" t="s">
        <v>15</v>
      </c>
      <c r="I9" s="24" t="s">
        <v>7</v>
      </c>
      <c r="J9" s="24" t="s">
        <v>15</v>
      </c>
      <c r="K9" s="23"/>
      <c r="L9" s="24" t="s">
        <v>7</v>
      </c>
      <c r="M9" s="24" t="s">
        <v>15</v>
      </c>
      <c r="N9" s="24" t="s">
        <v>7</v>
      </c>
      <c r="O9" s="24" t="s">
        <v>15</v>
      </c>
      <c r="P9" s="24" t="s">
        <v>7</v>
      </c>
      <c r="Q9" s="24" t="s">
        <v>15</v>
      </c>
      <c r="R9" s="24" t="s">
        <v>7</v>
      </c>
      <c r="S9" s="24" t="s">
        <v>15</v>
      </c>
    </row>
    <row r="10" spans="1:19" x14ac:dyDescent="0.35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  <c r="M10" s="25">
        <v>13</v>
      </c>
      <c r="N10" s="25">
        <v>14</v>
      </c>
      <c r="O10" s="25">
        <v>15</v>
      </c>
      <c r="P10" s="25">
        <v>16</v>
      </c>
      <c r="Q10" s="25">
        <v>17</v>
      </c>
      <c r="R10" s="25">
        <v>18</v>
      </c>
      <c r="S10" s="25">
        <v>19</v>
      </c>
    </row>
    <row r="11" spans="1:19" ht="20.149999999999999" customHeight="1" x14ac:dyDescent="0.35">
      <c r="A11" s="26">
        <v>1</v>
      </c>
      <c r="B11" s="27" t="str">
        <f>'[1]9'!B9</f>
        <v>BONGAN</v>
      </c>
      <c r="C11" s="27" t="str">
        <f>'[1]9'!C9</f>
        <v>MUARA KEDANG</v>
      </c>
      <c r="D11" s="28">
        <v>70</v>
      </c>
      <c r="E11" s="28">
        <v>45</v>
      </c>
      <c r="F11" s="29">
        <f t="shared" ref="F11:F29" si="0">E11/D11*100</f>
        <v>64.285714285714292</v>
      </c>
      <c r="G11" s="28">
        <v>37</v>
      </c>
      <c r="H11" s="29">
        <f>G11/D11*100</f>
        <v>52.857142857142861</v>
      </c>
      <c r="I11" s="30">
        <v>12</v>
      </c>
      <c r="J11" s="31">
        <f>I11/D11*100</f>
        <v>17.142857142857142</v>
      </c>
      <c r="K11" s="32">
        <v>69</v>
      </c>
      <c r="L11" s="32">
        <v>52</v>
      </c>
      <c r="M11" s="31">
        <f t="shared" ref="M11:M29" si="1">L11/K11*100</f>
        <v>75.362318840579718</v>
      </c>
      <c r="N11" s="32">
        <v>50</v>
      </c>
      <c r="O11" s="33">
        <f t="shared" ref="O11:O29" si="2">N11/K11*100</f>
        <v>72.463768115942031</v>
      </c>
      <c r="P11" s="32">
        <v>48</v>
      </c>
      <c r="Q11" s="33">
        <f>P11/K11*100</f>
        <v>69.565217391304344</v>
      </c>
      <c r="R11" s="32">
        <v>48</v>
      </c>
      <c r="S11" s="34">
        <f t="shared" ref="S11:S29" si="3">R11/K11*100</f>
        <v>69.565217391304344</v>
      </c>
    </row>
    <row r="12" spans="1:19" ht="20.149999999999999" customHeight="1" x14ac:dyDescent="0.35">
      <c r="A12" s="26">
        <v>2</v>
      </c>
      <c r="B12" s="27" t="str">
        <f>'[1]9'!B10</f>
        <v>BONGAN</v>
      </c>
      <c r="C12" s="27" t="str">
        <f>'[1]9'!C10</f>
        <v>RESAK</v>
      </c>
      <c r="D12" s="28">
        <v>58</v>
      </c>
      <c r="E12" s="28">
        <v>21</v>
      </c>
      <c r="F12" s="29">
        <f t="shared" si="0"/>
        <v>36.206896551724135</v>
      </c>
      <c r="G12" s="28">
        <v>26</v>
      </c>
      <c r="H12" s="29">
        <f t="shared" ref="H12:H29" si="4">G12/D12*100</f>
        <v>44.827586206896555</v>
      </c>
      <c r="I12" s="30">
        <v>22</v>
      </c>
      <c r="J12" s="31">
        <f t="shared" ref="J12:J29" si="5">I12/D12*100</f>
        <v>37.931034482758619</v>
      </c>
      <c r="K12" s="32">
        <v>58</v>
      </c>
      <c r="L12" s="32">
        <v>34</v>
      </c>
      <c r="M12" s="31">
        <f t="shared" si="1"/>
        <v>58.620689655172406</v>
      </c>
      <c r="N12" s="32">
        <v>37</v>
      </c>
      <c r="O12" s="33">
        <f t="shared" si="2"/>
        <v>63.793103448275865</v>
      </c>
      <c r="P12" s="32">
        <v>32</v>
      </c>
      <c r="Q12" s="33">
        <f t="shared" ref="Q12:Q29" si="6">P12/K12*100</f>
        <v>55.172413793103445</v>
      </c>
      <c r="R12" s="32">
        <v>37</v>
      </c>
      <c r="S12" s="34">
        <f t="shared" si="3"/>
        <v>63.793103448275865</v>
      </c>
    </row>
    <row r="13" spans="1:19" ht="20.149999999999999" customHeight="1" x14ac:dyDescent="0.35">
      <c r="A13" s="26">
        <v>3</v>
      </c>
      <c r="B13" s="27" t="str">
        <f>'[1]9'!B11</f>
        <v>BONGAN</v>
      </c>
      <c r="C13" s="27" t="str">
        <f>'[1]9'!C11</f>
        <v>JAMBUK</v>
      </c>
      <c r="D13" s="28">
        <v>90</v>
      </c>
      <c r="E13" s="28">
        <v>47</v>
      </c>
      <c r="F13" s="29">
        <f t="shared" si="0"/>
        <v>52.222222222222229</v>
      </c>
      <c r="G13" s="28">
        <v>57</v>
      </c>
      <c r="H13" s="29">
        <f t="shared" si="4"/>
        <v>63.333333333333329</v>
      </c>
      <c r="I13" s="30">
        <v>57</v>
      </c>
      <c r="J13" s="31">
        <f t="shared" si="5"/>
        <v>63.333333333333329</v>
      </c>
      <c r="K13" s="32">
        <v>89</v>
      </c>
      <c r="L13" s="32">
        <v>42</v>
      </c>
      <c r="M13" s="31">
        <f t="shared" si="1"/>
        <v>47.191011235955052</v>
      </c>
      <c r="N13" s="32">
        <v>47</v>
      </c>
      <c r="O13" s="33">
        <f t="shared" si="2"/>
        <v>52.80898876404494</v>
      </c>
      <c r="P13" s="32">
        <v>39</v>
      </c>
      <c r="Q13" s="33">
        <f t="shared" si="6"/>
        <v>43.820224719101127</v>
      </c>
      <c r="R13" s="32">
        <v>48</v>
      </c>
      <c r="S13" s="34">
        <f t="shared" si="3"/>
        <v>53.932584269662918</v>
      </c>
    </row>
    <row r="14" spans="1:19" ht="20.149999999999999" customHeight="1" x14ac:dyDescent="0.35">
      <c r="A14" s="26">
        <v>4</v>
      </c>
      <c r="B14" s="27" t="str">
        <f>'[1]9'!B12</f>
        <v>JEMPANG</v>
      </c>
      <c r="C14" s="27" t="str">
        <f>'[1]9'!C12</f>
        <v>TANJUNG ISUY</v>
      </c>
      <c r="D14" s="28">
        <v>225</v>
      </c>
      <c r="E14" s="28">
        <v>131</v>
      </c>
      <c r="F14" s="29">
        <f t="shared" si="0"/>
        <v>58.222222222222221</v>
      </c>
      <c r="G14" s="28">
        <v>130</v>
      </c>
      <c r="H14" s="29">
        <f t="shared" si="4"/>
        <v>57.777777777777771</v>
      </c>
      <c r="I14" s="30">
        <v>76</v>
      </c>
      <c r="J14" s="31">
        <f t="shared" si="5"/>
        <v>33.777777777777779</v>
      </c>
      <c r="K14" s="32">
        <v>222</v>
      </c>
      <c r="L14" s="32">
        <v>119</v>
      </c>
      <c r="M14" s="31">
        <f t="shared" si="1"/>
        <v>53.603603603603602</v>
      </c>
      <c r="N14" s="32">
        <v>120</v>
      </c>
      <c r="O14" s="33">
        <f t="shared" si="2"/>
        <v>54.054054054054056</v>
      </c>
      <c r="P14" s="32">
        <v>116</v>
      </c>
      <c r="Q14" s="33">
        <f t="shared" si="6"/>
        <v>52.252252252252248</v>
      </c>
      <c r="R14" s="32">
        <v>121</v>
      </c>
      <c r="S14" s="34">
        <f t="shared" si="3"/>
        <v>54.504504504504503</v>
      </c>
    </row>
    <row r="15" spans="1:19" ht="20.149999999999999" customHeight="1" x14ac:dyDescent="0.35">
      <c r="A15" s="26">
        <v>5</v>
      </c>
      <c r="B15" s="27" t="str">
        <f>'[1]9'!B13</f>
        <v>PENYINGGAHAN</v>
      </c>
      <c r="C15" s="27" t="str">
        <f>'[1]9'!C13</f>
        <v>PENYINGGAHAN</v>
      </c>
      <c r="D15" s="28">
        <v>77</v>
      </c>
      <c r="E15" s="28">
        <v>37</v>
      </c>
      <c r="F15" s="29">
        <f t="shared" si="0"/>
        <v>48.051948051948052</v>
      </c>
      <c r="G15" s="28">
        <v>48</v>
      </c>
      <c r="H15" s="29">
        <f t="shared" si="4"/>
        <v>62.337662337662337</v>
      </c>
      <c r="I15" s="30">
        <v>52</v>
      </c>
      <c r="J15" s="31">
        <f t="shared" si="5"/>
        <v>67.532467532467535</v>
      </c>
      <c r="K15" s="32">
        <v>77</v>
      </c>
      <c r="L15" s="32">
        <v>45</v>
      </c>
      <c r="M15" s="31">
        <f t="shared" si="1"/>
        <v>58.441558441558442</v>
      </c>
      <c r="N15" s="32">
        <v>45</v>
      </c>
      <c r="O15" s="33">
        <f t="shared" si="2"/>
        <v>58.441558441558442</v>
      </c>
      <c r="P15" s="32">
        <v>41</v>
      </c>
      <c r="Q15" s="33">
        <f t="shared" si="6"/>
        <v>53.246753246753244</v>
      </c>
      <c r="R15" s="32">
        <v>45</v>
      </c>
      <c r="S15" s="34">
        <f t="shared" si="3"/>
        <v>58.441558441558442</v>
      </c>
    </row>
    <row r="16" spans="1:19" ht="20.149999999999999" customHeight="1" x14ac:dyDescent="0.35">
      <c r="A16" s="26">
        <v>6</v>
      </c>
      <c r="B16" s="27" t="str">
        <f>'[1]9'!B14</f>
        <v>MUARA PAHU</v>
      </c>
      <c r="C16" s="27" t="str">
        <f>'[1]9'!C14</f>
        <v>MUARA PAHU</v>
      </c>
      <c r="D16" s="28">
        <v>165</v>
      </c>
      <c r="E16" s="28">
        <v>95</v>
      </c>
      <c r="F16" s="29">
        <f t="shared" si="0"/>
        <v>57.575757575757578</v>
      </c>
      <c r="G16" s="28">
        <v>97</v>
      </c>
      <c r="H16" s="29">
        <f t="shared" si="4"/>
        <v>58.787878787878789</v>
      </c>
      <c r="I16" s="30">
        <v>100</v>
      </c>
      <c r="J16" s="31">
        <f t="shared" si="5"/>
        <v>60.606060606060609</v>
      </c>
      <c r="K16" s="32">
        <v>162</v>
      </c>
      <c r="L16" s="32">
        <v>110</v>
      </c>
      <c r="M16" s="31">
        <f t="shared" si="1"/>
        <v>67.901234567901241</v>
      </c>
      <c r="N16" s="32">
        <v>112</v>
      </c>
      <c r="O16" s="33">
        <f t="shared" si="2"/>
        <v>69.135802469135797</v>
      </c>
      <c r="P16" s="32">
        <v>99</v>
      </c>
      <c r="Q16" s="33">
        <f t="shared" si="6"/>
        <v>61.111111111111114</v>
      </c>
      <c r="R16" s="32">
        <v>112</v>
      </c>
      <c r="S16" s="34">
        <f t="shared" si="3"/>
        <v>69.135802469135797</v>
      </c>
    </row>
    <row r="17" spans="1:19" ht="20.149999999999999" customHeight="1" x14ac:dyDescent="0.35">
      <c r="A17" s="26">
        <v>7</v>
      </c>
      <c r="B17" s="27" t="str">
        <f>'[1]9'!B15</f>
        <v>SILUQ NGURAI</v>
      </c>
      <c r="C17" s="27" t="str">
        <f>'[1]9'!C15</f>
        <v>BELUSUH</v>
      </c>
      <c r="D17" s="28">
        <v>121</v>
      </c>
      <c r="E17" s="28">
        <v>83</v>
      </c>
      <c r="F17" s="29">
        <f t="shared" si="0"/>
        <v>68.59504132231406</v>
      </c>
      <c r="G17" s="28">
        <v>72</v>
      </c>
      <c r="H17" s="29">
        <f t="shared" si="4"/>
        <v>59.504132231404959</v>
      </c>
      <c r="I17" s="30">
        <v>49</v>
      </c>
      <c r="J17" s="31">
        <f t="shared" si="5"/>
        <v>40.495867768595041</v>
      </c>
      <c r="K17" s="32">
        <v>121</v>
      </c>
      <c r="L17" s="32">
        <v>57</v>
      </c>
      <c r="M17" s="31">
        <f t="shared" si="1"/>
        <v>47.107438016528924</v>
      </c>
      <c r="N17" s="32">
        <v>56</v>
      </c>
      <c r="O17" s="33">
        <f t="shared" si="2"/>
        <v>46.280991735537192</v>
      </c>
      <c r="P17" s="32">
        <v>57</v>
      </c>
      <c r="Q17" s="33">
        <f t="shared" si="6"/>
        <v>47.107438016528924</v>
      </c>
      <c r="R17" s="32">
        <v>59</v>
      </c>
      <c r="S17" s="34">
        <f t="shared" si="3"/>
        <v>48.760330578512395</v>
      </c>
    </row>
    <row r="18" spans="1:19" ht="20.149999999999999" customHeight="1" x14ac:dyDescent="0.35">
      <c r="A18" s="26">
        <v>8</v>
      </c>
      <c r="B18" s="27" t="str">
        <f>'[1]9'!B16</f>
        <v>MUARA LAWA</v>
      </c>
      <c r="C18" s="27" t="str">
        <f>'[1]9'!C16</f>
        <v>LAMBING</v>
      </c>
      <c r="D18" s="28">
        <v>145</v>
      </c>
      <c r="E18" s="28">
        <v>119</v>
      </c>
      <c r="F18" s="29">
        <f t="shared" si="0"/>
        <v>82.068965517241381</v>
      </c>
      <c r="G18" s="28">
        <v>90</v>
      </c>
      <c r="H18" s="29">
        <f t="shared" si="4"/>
        <v>62.068965517241381</v>
      </c>
      <c r="I18" s="30">
        <v>88</v>
      </c>
      <c r="J18" s="31">
        <f t="shared" si="5"/>
        <v>60.689655172413794</v>
      </c>
      <c r="K18" s="32">
        <v>144</v>
      </c>
      <c r="L18" s="32">
        <v>100</v>
      </c>
      <c r="M18" s="31">
        <f t="shared" si="1"/>
        <v>69.444444444444443</v>
      </c>
      <c r="N18" s="32">
        <v>102</v>
      </c>
      <c r="O18" s="33">
        <f t="shared" si="2"/>
        <v>70.833333333333343</v>
      </c>
      <c r="P18" s="32">
        <v>102</v>
      </c>
      <c r="Q18" s="33">
        <f t="shared" si="6"/>
        <v>70.833333333333343</v>
      </c>
      <c r="R18" s="32">
        <v>103</v>
      </c>
      <c r="S18" s="34">
        <f t="shared" si="3"/>
        <v>71.527777777777786</v>
      </c>
    </row>
    <row r="19" spans="1:19" ht="20.149999999999999" customHeight="1" x14ac:dyDescent="0.35">
      <c r="A19" s="26">
        <v>9</v>
      </c>
      <c r="B19" s="27" t="str">
        <f>'[1]9'!B17</f>
        <v>BENTIAN BESAR</v>
      </c>
      <c r="C19" s="27" t="str">
        <f>'[1]9'!C17</f>
        <v>DILANG PUTI</v>
      </c>
      <c r="D19" s="28">
        <v>64</v>
      </c>
      <c r="E19" s="28">
        <v>60</v>
      </c>
      <c r="F19" s="29">
        <f t="shared" si="0"/>
        <v>93.75</v>
      </c>
      <c r="G19" s="28">
        <v>51</v>
      </c>
      <c r="H19" s="29">
        <f t="shared" si="4"/>
        <v>79.6875</v>
      </c>
      <c r="I19" s="30">
        <v>45</v>
      </c>
      <c r="J19" s="31">
        <f t="shared" si="5"/>
        <v>70.3125</v>
      </c>
      <c r="K19" s="32">
        <v>64</v>
      </c>
      <c r="L19" s="32">
        <v>44</v>
      </c>
      <c r="M19" s="31">
        <f t="shared" si="1"/>
        <v>68.75</v>
      </c>
      <c r="N19" s="32">
        <v>44</v>
      </c>
      <c r="O19" s="33">
        <f t="shared" si="2"/>
        <v>68.75</v>
      </c>
      <c r="P19" s="32">
        <v>45</v>
      </c>
      <c r="Q19" s="33">
        <f t="shared" si="6"/>
        <v>70.3125</v>
      </c>
      <c r="R19" s="32">
        <v>44</v>
      </c>
      <c r="S19" s="34">
        <f t="shared" si="3"/>
        <v>68.75</v>
      </c>
    </row>
    <row r="20" spans="1:19" ht="20.149999999999999" customHeight="1" x14ac:dyDescent="0.35">
      <c r="A20" s="26">
        <v>10</v>
      </c>
      <c r="B20" s="27" t="str">
        <f>'[1]9'!B18</f>
        <v>DAMAI</v>
      </c>
      <c r="C20" s="27" t="str">
        <f>'[1]9'!C18</f>
        <v>DAMAI</v>
      </c>
      <c r="D20" s="28">
        <v>140</v>
      </c>
      <c r="E20" s="28">
        <v>95</v>
      </c>
      <c r="F20" s="29">
        <f t="shared" si="0"/>
        <v>67.857142857142861</v>
      </c>
      <c r="G20" s="28">
        <v>94</v>
      </c>
      <c r="H20" s="29">
        <f t="shared" si="4"/>
        <v>67.142857142857139</v>
      </c>
      <c r="I20" s="30">
        <v>86</v>
      </c>
      <c r="J20" s="31">
        <f t="shared" si="5"/>
        <v>61.428571428571431</v>
      </c>
      <c r="K20" s="32">
        <v>139</v>
      </c>
      <c r="L20" s="32">
        <v>71</v>
      </c>
      <c r="M20" s="31">
        <f t="shared" si="1"/>
        <v>51.079136690647488</v>
      </c>
      <c r="N20" s="32">
        <v>74</v>
      </c>
      <c r="O20" s="33">
        <f t="shared" si="2"/>
        <v>53.237410071942449</v>
      </c>
      <c r="P20" s="32">
        <v>73</v>
      </c>
      <c r="Q20" s="33">
        <f t="shared" si="6"/>
        <v>52.517985611510788</v>
      </c>
      <c r="R20" s="32">
        <v>74</v>
      </c>
      <c r="S20" s="34">
        <f t="shared" si="3"/>
        <v>53.237410071942449</v>
      </c>
    </row>
    <row r="21" spans="1:19" ht="20.149999999999999" customHeight="1" x14ac:dyDescent="0.35">
      <c r="A21" s="26">
        <v>11</v>
      </c>
      <c r="B21" s="27" t="str">
        <f>'[1]9'!B19</f>
        <v>DAMAI</v>
      </c>
      <c r="C21" s="27" t="str">
        <f>'[1]9'!C19</f>
        <v>BESIQ</v>
      </c>
      <c r="D21" s="28">
        <v>71</v>
      </c>
      <c r="E21" s="28">
        <v>33</v>
      </c>
      <c r="F21" s="29">
        <f t="shared" si="0"/>
        <v>46.478873239436616</v>
      </c>
      <c r="G21" s="28">
        <v>29</v>
      </c>
      <c r="H21" s="29">
        <f t="shared" si="4"/>
        <v>40.845070422535215</v>
      </c>
      <c r="I21" s="30">
        <v>30</v>
      </c>
      <c r="J21" s="31">
        <f t="shared" si="5"/>
        <v>42.25352112676056</v>
      </c>
      <c r="K21" s="32">
        <v>71</v>
      </c>
      <c r="L21" s="32">
        <v>27</v>
      </c>
      <c r="M21" s="31">
        <f t="shared" si="1"/>
        <v>38.028169014084504</v>
      </c>
      <c r="N21" s="32">
        <v>27</v>
      </c>
      <c r="O21" s="33">
        <f t="shared" si="2"/>
        <v>38.028169014084504</v>
      </c>
      <c r="P21" s="32">
        <v>25</v>
      </c>
      <c r="Q21" s="33">
        <f t="shared" si="6"/>
        <v>35.2112676056338</v>
      </c>
      <c r="R21" s="32">
        <v>25</v>
      </c>
      <c r="S21" s="34">
        <f t="shared" si="3"/>
        <v>35.2112676056338</v>
      </c>
    </row>
    <row r="22" spans="1:19" ht="20.149999999999999" customHeight="1" x14ac:dyDescent="0.35">
      <c r="A22" s="26">
        <v>12</v>
      </c>
      <c r="B22" s="27" t="str">
        <f>'[1]9'!B20</f>
        <v>NYUATAN</v>
      </c>
      <c r="C22" s="27" t="str">
        <f>'[1]9'!C20</f>
        <v>DEMPAR</v>
      </c>
      <c r="D22" s="28">
        <v>127</v>
      </c>
      <c r="E22" s="28">
        <v>54</v>
      </c>
      <c r="F22" s="29">
        <f t="shared" si="0"/>
        <v>42.519685039370081</v>
      </c>
      <c r="G22" s="28">
        <v>89</v>
      </c>
      <c r="H22" s="29">
        <f t="shared" si="4"/>
        <v>70.078740157480311</v>
      </c>
      <c r="I22" s="30">
        <v>90</v>
      </c>
      <c r="J22" s="31">
        <f t="shared" si="5"/>
        <v>70.866141732283467</v>
      </c>
      <c r="K22" s="32">
        <v>127</v>
      </c>
      <c r="L22" s="32">
        <v>82</v>
      </c>
      <c r="M22" s="31">
        <f t="shared" si="1"/>
        <v>64.566929133858267</v>
      </c>
      <c r="N22" s="32">
        <v>83</v>
      </c>
      <c r="O22" s="33">
        <f t="shared" si="2"/>
        <v>65.354330708661408</v>
      </c>
      <c r="P22" s="32">
        <v>26</v>
      </c>
      <c r="Q22" s="33">
        <f t="shared" si="6"/>
        <v>20.472440944881889</v>
      </c>
      <c r="R22" s="32">
        <v>83</v>
      </c>
      <c r="S22" s="34">
        <f t="shared" si="3"/>
        <v>65.354330708661408</v>
      </c>
    </row>
    <row r="23" spans="1:19" ht="20.149999999999999" customHeight="1" x14ac:dyDescent="0.35">
      <c r="A23" s="26">
        <v>13</v>
      </c>
      <c r="B23" s="27" t="str">
        <f>'[1]9'!B21</f>
        <v>BARONG TONGKOK</v>
      </c>
      <c r="C23" s="27" t="str">
        <f>'[1]9'!C21</f>
        <v>BARONG TONGKOK</v>
      </c>
      <c r="D23" s="28">
        <v>652</v>
      </c>
      <c r="E23" s="28">
        <v>412</v>
      </c>
      <c r="F23" s="29">
        <f t="shared" si="0"/>
        <v>63.190184049079754</v>
      </c>
      <c r="G23" s="28">
        <v>412</v>
      </c>
      <c r="H23" s="29">
        <f t="shared" si="4"/>
        <v>63.190184049079754</v>
      </c>
      <c r="I23" s="30">
        <v>412</v>
      </c>
      <c r="J23" s="31">
        <f t="shared" si="5"/>
        <v>63.190184049079754</v>
      </c>
      <c r="K23" s="32">
        <v>650</v>
      </c>
      <c r="L23" s="32">
        <v>428</v>
      </c>
      <c r="M23" s="31">
        <f t="shared" si="1"/>
        <v>65.84615384615384</v>
      </c>
      <c r="N23" s="32">
        <v>431</v>
      </c>
      <c r="O23" s="33">
        <f t="shared" si="2"/>
        <v>66.307692307692307</v>
      </c>
      <c r="P23" s="32">
        <v>431</v>
      </c>
      <c r="Q23" s="33">
        <f t="shared" si="6"/>
        <v>66.307692307692307</v>
      </c>
      <c r="R23" s="32">
        <v>404</v>
      </c>
      <c r="S23" s="34">
        <f t="shared" si="3"/>
        <v>62.153846153846146</v>
      </c>
    </row>
    <row r="24" spans="1:19" ht="20.149999999999999" customHeight="1" x14ac:dyDescent="0.35">
      <c r="A24" s="26">
        <v>14</v>
      </c>
      <c r="B24" s="27" t="str">
        <f>'[1]9'!B22</f>
        <v>LINGGANG BIGUNG</v>
      </c>
      <c r="C24" s="27" t="str">
        <f>'[1]9'!C22</f>
        <v>LINGGANG BIGUNG</v>
      </c>
      <c r="D24" s="28">
        <v>306</v>
      </c>
      <c r="E24" s="28">
        <v>198</v>
      </c>
      <c r="F24" s="29">
        <f t="shared" si="0"/>
        <v>64.705882352941174</v>
      </c>
      <c r="G24" s="28">
        <v>202</v>
      </c>
      <c r="H24" s="29">
        <f t="shared" si="4"/>
        <v>66.013071895424829</v>
      </c>
      <c r="I24" s="30">
        <v>203</v>
      </c>
      <c r="J24" s="31">
        <f t="shared" si="5"/>
        <v>66.33986928104575</v>
      </c>
      <c r="K24" s="32">
        <v>306</v>
      </c>
      <c r="L24" s="32">
        <v>181</v>
      </c>
      <c r="M24" s="31">
        <f t="shared" si="1"/>
        <v>59.150326797385624</v>
      </c>
      <c r="N24" s="32">
        <v>182</v>
      </c>
      <c r="O24" s="33">
        <f t="shared" si="2"/>
        <v>59.477124183006538</v>
      </c>
      <c r="P24" s="32">
        <v>155</v>
      </c>
      <c r="Q24" s="33">
        <f t="shared" si="6"/>
        <v>50.653594771241828</v>
      </c>
      <c r="R24" s="32">
        <v>180</v>
      </c>
      <c r="S24" s="34">
        <f t="shared" si="3"/>
        <v>58.82352941176471</v>
      </c>
    </row>
    <row r="25" spans="1:19" ht="20.149999999999999" customHeight="1" x14ac:dyDescent="0.35">
      <c r="A25" s="26">
        <v>15</v>
      </c>
      <c r="B25" s="27" t="str">
        <f>'[1]9'!B23</f>
        <v>MELAK</v>
      </c>
      <c r="C25" s="27" t="str">
        <f>'[1]9'!C23</f>
        <v>MELAK</v>
      </c>
      <c r="D25" s="28">
        <v>298</v>
      </c>
      <c r="E25" s="28">
        <v>217</v>
      </c>
      <c r="F25" s="29">
        <f t="shared" si="0"/>
        <v>72.818791946308721</v>
      </c>
      <c r="G25" s="28">
        <v>199</v>
      </c>
      <c r="H25" s="29">
        <f t="shared" si="4"/>
        <v>66.77852348993288</v>
      </c>
      <c r="I25" s="30">
        <v>184</v>
      </c>
      <c r="J25" s="31">
        <f t="shared" si="5"/>
        <v>61.744966442953022</v>
      </c>
      <c r="K25" s="32">
        <v>296</v>
      </c>
      <c r="L25" s="32">
        <v>176</v>
      </c>
      <c r="M25" s="31">
        <f t="shared" si="1"/>
        <v>59.45945945945946</v>
      </c>
      <c r="N25" s="32">
        <v>180</v>
      </c>
      <c r="O25" s="33">
        <f t="shared" si="2"/>
        <v>60.810810810810814</v>
      </c>
      <c r="P25" s="32">
        <v>180</v>
      </c>
      <c r="Q25" s="33">
        <f t="shared" si="6"/>
        <v>60.810810810810814</v>
      </c>
      <c r="R25" s="32">
        <v>179</v>
      </c>
      <c r="S25" s="34">
        <f t="shared" si="3"/>
        <v>60.472972972972968</v>
      </c>
    </row>
    <row r="26" spans="1:19" ht="20.149999999999999" customHeight="1" x14ac:dyDescent="0.35">
      <c r="A26" s="26">
        <v>16</v>
      </c>
      <c r="B26" s="27" t="str">
        <f>'[1]9'!B24</f>
        <v>SEKOLAQ DARAT</v>
      </c>
      <c r="C26" s="27" t="str">
        <f>'[1]9'!C24</f>
        <v>SEKOLAQ DARAT</v>
      </c>
      <c r="D26" s="28">
        <v>204</v>
      </c>
      <c r="E26" s="28">
        <v>113</v>
      </c>
      <c r="F26" s="29">
        <f t="shared" si="0"/>
        <v>55.392156862745104</v>
      </c>
      <c r="G26" s="28">
        <v>100</v>
      </c>
      <c r="H26" s="29">
        <f t="shared" si="4"/>
        <v>49.019607843137251</v>
      </c>
      <c r="I26" s="30">
        <v>86</v>
      </c>
      <c r="J26" s="31">
        <f t="shared" si="5"/>
        <v>42.156862745098039</v>
      </c>
      <c r="K26" s="32">
        <v>203</v>
      </c>
      <c r="L26" s="32">
        <v>111</v>
      </c>
      <c r="M26" s="31">
        <f t="shared" si="1"/>
        <v>54.679802955665025</v>
      </c>
      <c r="N26" s="32">
        <v>113</v>
      </c>
      <c r="O26" s="33">
        <f t="shared" si="2"/>
        <v>55.665024630541872</v>
      </c>
      <c r="P26" s="32">
        <v>104</v>
      </c>
      <c r="Q26" s="33">
        <f t="shared" si="6"/>
        <v>51.231527093596064</v>
      </c>
      <c r="R26" s="32">
        <v>111</v>
      </c>
      <c r="S26" s="34">
        <f t="shared" si="3"/>
        <v>54.679802955665025</v>
      </c>
    </row>
    <row r="27" spans="1:19" ht="20.149999999999999" customHeight="1" x14ac:dyDescent="0.35">
      <c r="A27" s="26">
        <v>17</v>
      </c>
      <c r="B27" s="27" t="str">
        <f>'[1]9'!B25</f>
        <v>MOOK MANAART BULATN</v>
      </c>
      <c r="C27" s="27" t="str">
        <f>'[1]9'!C25</f>
        <v>GUNUNG RAMPAH</v>
      </c>
      <c r="D27" s="28">
        <v>165</v>
      </c>
      <c r="E27" s="28">
        <v>85</v>
      </c>
      <c r="F27" s="29">
        <f t="shared" si="0"/>
        <v>51.515151515151516</v>
      </c>
      <c r="G27" s="28">
        <v>80</v>
      </c>
      <c r="H27" s="29">
        <f t="shared" si="4"/>
        <v>48.484848484848484</v>
      </c>
      <c r="I27" s="30">
        <v>80</v>
      </c>
      <c r="J27" s="31">
        <f t="shared" si="5"/>
        <v>48.484848484848484</v>
      </c>
      <c r="K27" s="32">
        <v>165</v>
      </c>
      <c r="L27" s="32">
        <v>79</v>
      </c>
      <c r="M27" s="31">
        <f t="shared" si="1"/>
        <v>47.878787878787875</v>
      </c>
      <c r="N27" s="32">
        <v>105</v>
      </c>
      <c r="O27" s="33">
        <f t="shared" si="2"/>
        <v>63.636363636363633</v>
      </c>
      <c r="P27" s="32">
        <v>104</v>
      </c>
      <c r="Q27" s="33">
        <f t="shared" si="6"/>
        <v>63.030303030303024</v>
      </c>
      <c r="R27" s="32">
        <v>105</v>
      </c>
      <c r="S27" s="34">
        <f t="shared" si="3"/>
        <v>63.636363636363633</v>
      </c>
    </row>
    <row r="28" spans="1:19" ht="20.149999999999999" customHeight="1" x14ac:dyDescent="0.35">
      <c r="A28" s="26">
        <v>18</v>
      </c>
      <c r="B28" s="27" t="str">
        <f>'[1]9'!B26</f>
        <v>LONG IRAM</v>
      </c>
      <c r="C28" s="27" t="str">
        <f>'[1]9'!C26</f>
        <v>LONG IRAM</v>
      </c>
      <c r="D28" s="28">
        <v>141</v>
      </c>
      <c r="E28" s="28">
        <v>95</v>
      </c>
      <c r="F28" s="29">
        <f t="shared" si="0"/>
        <v>67.37588652482269</v>
      </c>
      <c r="G28" s="28">
        <v>110</v>
      </c>
      <c r="H28" s="29">
        <f t="shared" si="4"/>
        <v>78.01418439716312</v>
      </c>
      <c r="I28" s="30">
        <v>110</v>
      </c>
      <c r="J28" s="31">
        <f t="shared" si="5"/>
        <v>78.01418439716312</v>
      </c>
      <c r="K28" s="32">
        <v>139</v>
      </c>
      <c r="L28" s="32">
        <v>86</v>
      </c>
      <c r="M28" s="31">
        <f t="shared" si="1"/>
        <v>61.870503597122308</v>
      </c>
      <c r="N28" s="32">
        <v>93</v>
      </c>
      <c r="O28" s="33">
        <f t="shared" si="2"/>
        <v>66.906474820143885</v>
      </c>
      <c r="P28" s="32">
        <v>83</v>
      </c>
      <c r="Q28" s="33">
        <f t="shared" si="6"/>
        <v>59.712230215827333</v>
      </c>
      <c r="R28" s="32">
        <v>94</v>
      </c>
      <c r="S28" s="34">
        <f t="shared" si="3"/>
        <v>67.625899280575538</v>
      </c>
    </row>
    <row r="29" spans="1:19" ht="20.149999999999999" customHeight="1" x14ac:dyDescent="0.35">
      <c r="A29" s="26">
        <v>19</v>
      </c>
      <c r="B29" s="27" t="str">
        <f>'[1]9'!B27</f>
        <v>TERING</v>
      </c>
      <c r="C29" s="27" t="str">
        <f>'[1]9'!C27</f>
        <v>TERING SEBERANG</v>
      </c>
      <c r="D29" s="28">
        <v>207</v>
      </c>
      <c r="E29" s="28">
        <v>145</v>
      </c>
      <c r="F29" s="29">
        <f t="shared" si="0"/>
        <v>70.048309178743963</v>
      </c>
      <c r="G29" s="28">
        <v>107</v>
      </c>
      <c r="H29" s="29">
        <f t="shared" si="4"/>
        <v>51.690821256038646</v>
      </c>
      <c r="I29" s="30">
        <v>90</v>
      </c>
      <c r="J29" s="31">
        <f t="shared" si="5"/>
        <v>43.478260869565219</v>
      </c>
      <c r="K29" s="32">
        <v>207</v>
      </c>
      <c r="L29" s="32">
        <v>126</v>
      </c>
      <c r="M29" s="31">
        <f t="shared" si="1"/>
        <v>60.869565217391312</v>
      </c>
      <c r="N29" s="32">
        <v>129</v>
      </c>
      <c r="O29" s="33">
        <f t="shared" si="2"/>
        <v>62.318840579710141</v>
      </c>
      <c r="P29" s="32">
        <v>132</v>
      </c>
      <c r="Q29" s="33">
        <f t="shared" si="6"/>
        <v>63.768115942028977</v>
      </c>
      <c r="R29" s="32">
        <v>129</v>
      </c>
      <c r="S29" s="34">
        <f t="shared" si="3"/>
        <v>62.318840579710141</v>
      </c>
    </row>
    <row r="30" spans="1:19" ht="20.149999999999999" customHeight="1" x14ac:dyDescent="0.35">
      <c r="A30" s="26">
        <v>20</v>
      </c>
      <c r="B30" s="27">
        <f>'[1]9'!B28</f>
        <v>0</v>
      </c>
      <c r="C30" s="27">
        <f>'[1]9'!C28</f>
        <v>0</v>
      </c>
      <c r="D30" s="28"/>
      <c r="E30" s="28"/>
      <c r="F30" s="35" t="e">
        <f>E30/D30*100</f>
        <v>#DIV/0!</v>
      </c>
      <c r="G30" s="28"/>
      <c r="H30" s="35" t="e">
        <f>G30/D30*100</f>
        <v>#DIV/0!</v>
      </c>
      <c r="I30" s="36"/>
      <c r="J30" s="36" t="e">
        <f>I30/D30*100</f>
        <v>#DIV/0!</v>
      </c>
      <c r="K30" s="32"/>
      <c r="L30" s="32"/>
      <c r="M30" s="36" t="e">
        <f>L30/K30*100</f>
        <v>#DIV/0!</v>
      </c>
      <c r="N30" s="32"/>
      <c r="O30" s="37" t="e">
        <f>N30/K30*100</f>
        <v>#DIV/0!</v>
      </c>
      <c r="P30" s="32"/>
      <c r="Q30" s="37" t="e">
        <f>P30/K30*100</f>
        <v>#DIV/0!</v>
      </c>
      <c r="R30" s="38"/>
      <c r="S30" s="39" t="e">
        <f>R30/K30*100</f>
        <v>#DIV/0!</v>
      </c>
    </row>
    <row r="31" spans="1:19" ht="20.149999999999999" customHeight="1" x14ac:dyDescent="0.35">
      <c r="A31" s="40"/>
      <c r="B31" s="41"/>
      <c r="C31" s="41"/>
      <c r="D31" s="42"/>
      <c r="E31" s="42"/>
      <c r="F31" s="43"/>
      <c r="G31" s="42"/>
      <c r="H31" s="43"/>
      <c r="I31" s="44"/>
      <c r="J31" s="44"/>
      <c r="K31" s="45"/>
      <c r="L31" s="45"/>
      <c r="M31" s="44"/>
      <c r="N31" s="45"/>
      <c r="O31" s="44"/>
      <c r="P31" s="45"/>
      <c r="Q31" s="46"/>
      <c r="R31" s="42"/>
      <c r="S31" s="47"/>
    </row>
    <row r="32" spans="1:19" ht="19.5" customHeight="1" thickBot="1" x14ac:dyDescent="0.4">
      <c r="A32" s="48" t="s">
        <v>16</v>
      </c>
      <c r="B32" s="49"/>
      <c r="C32" s="50"/>
      <c r="D32" s="51">
        <f>SUM(D11:D31)</f>
        <v>3326</v>
      </c>
      <c r="E32" s="51">
        <f>SUM(E11:E31)</f>
        <v>2085</v>
      </c>
      <c r="F32" s="52">
        <f>E32/D32*100</f>
        <v>62.687913409500908</v>
      </c>
      <c r="G32" s="51">
        <f>SUM(G11:G31)</f>
        <v>2030</v>
      </c>
      <c r="H32" s="53">
        <f>G32/D32*100</f>
        <v>61.03427540589297</v>
      </c>
      <c r="I32" s="54">
        <f>SUM(I11:I31)</f>
        <v>1872</v>
      </c>
      <c r="J32" s="55">
        <f>I32/D32*100</f>
        <v>56.283824413710157</v>
      </c>
      <c r="K32" s="54">
        <f>SUM(K11:K31)</f>
        <v>3309</v>
      </c>
      <c r="L32" s="54">
        <f>SUM(L11:L29)</f>
        <v>1970</v>
      </c>
      <c r="M32" s="55">
        <f>L32/K32*100</f>
        <v>59.534602598972498</v>
      </c>
      <c r="N32" s="54">
        <f>SUM(N11:N31)</f>
        <v>2030</v>
      </c>
      <c r="O32" s="56">
        <f>N32/K32*100</f>
        <v>61.347839226352377</v>
      </c>
      <c r="P32" s="54">
        <f>SUM(P11:P31)</f>
        <v>1892</v>
      </c>
      <c r="Q32" s="57">
        <f>P32/K32*100</f>
        <v>57.177394983378662</v>
      </c>
      <c r="R32" s="51">
        <f>SUM(R11:R31)</f>
        <v>2001</v>
      </c>
      <c r="S32" s="58">
        <f>R32/K32*100</f>
        <v>60.471441523118763</v>
      </c>
    </row>
    <row r="33" spans="1:19" x14ac:dyDescent="0.3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1:19" x14ac:dyDescent="0.35">
      <c r="A34" s="60" t="s">
        <v>17</v>
      </c>
    </row>
    <row r="35" spans="1:19" x14ac:dyDescent="0.35">
      <c r="A35" s="61"/>
    </row>
    <row r="36" spans="1:19" x14ac:dyDescent="0.35">
      <c r="A36" s="61"/>
    </row>
  </sheetData>
  <mergeCells count="15">
    <mergeCell ref="K8:K9"/>
    <mergeCell ref="L8:M8"/>
    <mergeCell ref="N8:O8"/>
    <mergeCell ref="P8:Q8"/>
    <mergeCell ref="R8:S8"/>
    <mergeCell ref="A3:S3"/>
    <mergeCell ref="A7:A9"/>
    <mergeCell ref="B7:B9"/>
    <mergeCell ref="C7:C9"/>
    <mergeCell ref="D7:H7"/>
    <mergeCell ref="K7:S7"/>
    <mergeCell ref="D8:D9"/>
    <mergeCell ref="E8:F8"/>
    <mergeCell ref="G8:H8"/>
    <mergeCell ref="I8:J8"/>
  </mergeCells>
  <printOptions horizontalCentered="1"/>
  <pageMargins left="0.91" right="0.90551181102362199" top="1.14173228346457" bottom="0.90551181102362199" header="0" footer="0"/>
  <pageSetup paperSize="9" scale="5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L7</dc:creator>
  <cp:lastModifiedBy>MyBook Pro L7</cp:lastModifiedBy>
  <dcterms:created xsi:type="dcterms:W3CDTF">2025-09-11T02:20:26Z</dcterms:created>
  <dcterms:modified xsi:type="dcterms:W3CDTF">2025-09-11T02:20:50Z</dcterms:modified>
</cp:coreProperties>
</file>